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 (2)" sheetId="1" r:id="rId1"/>
  </sheets>
  <definedNames>
    <definedName name="BODY" localSheetId="0">'dochody (2)'!$A$10:$P$10</definedName>
    <definedName name="BODY">#REF!</definedName>
    <definedName name="REPORTHEADER" localSheetId="0">'dochody (2)'!$A$1:$P$6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<sst xmlns="http://schemas.openxmlformats.org/spreadsheetml/2006/main" count="417" uniqueCount="169">
  <si>
    <t>Dział</t>
  </si>
  <si>
    <t>Rozdział</t>
  </si>
  <si>
    <t>Plan</t>
  </si>
  <si>
    <t>Należności</t>
  </si>
  <si>
    <t>Dochody wykonane</t>
  </si>
  <si>
    <t>Zaległości</t>
  </si>
  <si>
    <t>Nadpłaty</t>
  </si>
  <si>
    <t>Skutki obniżenia górnych stawek podatków</t>
  </si>
  <si>
    <t>Skutki udzielonych przez gminę ulg ...</t>
  </si>
  <si>
    <t>Z WYKONANIA PLANU DOCHODÓW BUDŻETOWYCH</t>
  </si>
  <si>
    <t>Umorzenie zaległości podatkowych</t>
  </si>
  <si>
    <t>Rozłożenie na raty</t>
  </si>
  <si>
    <t>ROLNICTWO</t>
  </si>
  <si>
    <t>010</t>
  </si>
  <si>
    <t>01095</t>
  </si>
  <si>
    <t>0690</t>
  </si>
  <si>
    <t>Obwody łowieckie</t>
  </si>
  <si>
    <t>TRANSPORT</t>
  </si>
  <si>
    <t>600</t>
  </si>
  <si>
    <t>60016</t>
  </si>
  <si>
    <t>0830</t>
  </si>
  <si>
    <t>Wpływy z usług</t>
  </si>
  <si>
    <t>0910</t>
  </si>
  <si>
    <t>Odsetki za zwłokę</t>
  </si>
  <si>
    <t>0920</t>
  </si>
  <si>
    <t>Pozostałe odsetki</t>
  </si>
  <si>
    <t>6298</t>
  </si>
  <si>
    <t>Środki z ZPORR</t>
  </si>
  <si>
    <t>TURYSTYKA</t>
  </si>
  <si>
    <t>630</t>
  </si>
  <si>
    <t>63095</t>
  </si>
  <si>
    <t>GOSPODARKA MIESZKANIOWA</t>
  </si>
  <si>
    <t>700</t>
  </si>
  <si>
    <t>70005</t>
  </si>
  <si>
    <t>0470</t>
  </si>
  <si>
    <t>Użytkowanie wieczyste</t>
  </si>
  <si>
    <t>0490</t>
  </si>
  <si>
    <t>Opłata adiacencka</t>
  </si>
  <si>
    <t>0750</t>
  </si>
  <si>
    <t>Wpływy z najmu i dzierżawy skł. majątkowych</t>
  </si>
  <si>
    <t>0870</t>
  </si>
  <si>
    <t>Sprzedaż skł. majatkowych</t>
  </si>
  <si>
    <t>ADMINISTRACJA PUBLICZNA</t>
  </si>
  <si>
    <t>750</t>
  </si>
  <si>
    <t>75011</t>
  </si>
  <si>
    <t>2010</t>
  </si>
  <si>
    <t>Dotacja na zadania zlecone</t>
  </si>
  <si>
    <t>2360</t>
  </si>
  <si>
    <t>5 % z opłat za dowody osobiste</t>
  </si>
  <si>
    <t>75023</t>
  </si>
  <si>
    <t>Inne opłaty</t>
  </si>
  <si>
    <t>URZĘDY NACZELNYCH ORGANÓW WŁ.</t>
  </si>
  <si>
    <t>751</t>
  </si>
  <si>
    <t>75101</t>
  </si>
  <si>
    <t>BEZPIECZEŃSTWO PUBLICZNE</t>
  </si>
  <si>
    <t>754</t>
  </si>
  <si>
    <t>75416</t>
  </si>
  <si>
    <t>0570</t>
  </si>
  <si>
    <t>Mandaty i grzywny</t>
  </si>
  <si>
    <t>DOCHODY OD OSÓB PRAWNYCH,</t>
  </si>
  <si>
    <t xml:space="preserve"> FIZYCZNYCH I INNYCH JEDN.</t>
  </si>
  <si>
    <t>756</t>
  </si>
  <si>
    <t>75601</t>
  </si>
  <si>
    <t>0350</t>
  </si>
  <si>
    <t>Karta podatkowa</t>
  </si>
  <si>
    <t>75615</t>
  </si>
  <si>
    <t>0310</t>
  </si>
  <si>
    <t xml:space="preserve">Podatek od nieruchomości </t>
  </si>
  <si>
    <t>0320</t>
  </si>
  <si>
    <t>Podatek rolny</t>
  </si>
  <si>
    <t>0340</t>
  </si>
  <si>
    <t>Podatek od środków transportowych</t>
  </si>
  <si>
    <t>0500</t>
  </si>
  <si>
    <t xml:space="preserve">Podatek od czynności cywilnoprawnych </t>
  </si>
  <si>
    <t>2680</t>
  </si>
  <si>
    <t>Środki z PFRON</t>
  </si>
  <si>
    <t>75616</t>
  </si>
  <si>
    <t>0360</t>
  </si>
  <si>
    <t>Podatek od spadków i darowizn</t>
  </si>
  <si>
    <t>0370</t>
  </si>
  <si>
    <t>Podatek od posiadania psów</t>
  </si>
  <si>
    <t>0430</t>
  </si>
  <si>
    <t xml:space="preserve">Wpływy z opłaty targowej </t>
  </si>
  <si>
    <t>0450</t>
  </si>
  <si>
    <t>Opłata administracyjna</t>
  </si>
  <si>
    <t>75618</t>
  </si>
  <si>
    <t>0410</t>
  </si>
  <si>
    <t>Wpływy z opłaty skarbowej</t>
  </si>
  <si>
    <t>0480</t>
  </si>
  <si>
    <t>Opłaty za zezwolenia na sprzedaż nap. alk.</t>
  </si>
  <si>
    <t>75619</t>
  </si>
  <si>
    <t>75621</t>
  </si>
  <si>
    <t>0010</t>
  </si>
  <si>
    <t>Podatek dochodowy od osób fizycznych</t>
  </si>
  <si>
    <t>0020</t>
  </si>
  <si>
    <t>Podatek dochodowy od osób prawnych</t>
  </si>
  <si>
    <t>RÓŻNE ROZLICZENIA</t>
  </si>
  <si>
    <t>758</t>
  </si>
  <si>
    <t>75801</t>
  </si>
  <si>
    <t>2920</t>
  </si>
  <si>
    <t>Subwencja oświatowa</t>
  </si>
  <si>
    <t>75831</t>
  </si>
  <si>
    <t>Subwencja równoważąca</t>
  </si>
  <si>
    <t>OŚWIATA I WYCHOWANIE</t>
  </si>
  <si>
    <t>801</t>
  </si>
  <si>
    <t>80101</t>
  </si>
  <si>
    <t>0960</t>
  </si>
  <si>
    <t>Darowizny</t>
  </si>
  <si>
    <t>0970</t>
  </si>
  <si>
    <t>Pozostałe dochody</t>
  </si>
  <si>
    <t>2030</t>
  </si>
  <si>
    <t>Dotacje na zadania własne</t>
  </si>
  <si>
    <t>80104</t>
  </si>
  <si>
    <t>80110</t>
  </si>
  <si>
    <t>80195</t>
  </si>
  <si>
    <t>Dotacje na zadania zlecone</t>
  </si>
  <si>
    <t>2020</t>
  </si>
  <si>
    <t>Dotacje - porozumienia</t>
  </si>
  <si>
    <t>Dotacja na zadania własne</t>
  </si>
  <si>
    <t>EDUKAC. OPIEKA WYCHOW.</t>
  </si>
  <si>
    <t>854</t>
  </si>
  <si>
    <t>85401</t>
  </si>
  <si>
    <t>85415</t>
  </si>
  <si>
    <t>GOSPODARKA KOMUNALNA</t>
  </si>
  <si>
    <t>900</t>
  </si>
  <si>
    <t>90020</t>
  </si>
  <si>
    <t>0400</t>
  </si>
  <si>
    <t>Opłata produktowa</t>
  </si>
  <si>
    <t>90095</t>
  </si>
  <si>
    <t>KULTURA I OCHRONA DZIEDZ.</t>
  </si>
  <si>
    <t>921</t>
  </si>
  <si>
    <t>92195</t>
  </si>
  <si>
    <t>KULTURA FIZYCZNA I SPORT</t>
  </si>
  <si>
    <t>926</t>
  </si>
  <si>
    <t>92605</t>
  </si>
  <si>
    <t xml:space="preserve">92605 </t>
  </si>
  <si>
    <t>710</t>
  </si>
  <si>
    <t>71035</t>
  </si>
  <si>
    <t>DZIAŁALNOŚĆ USŁUGOWA</t>
  </si>
  <si>
    <t>Nazwa</t>
  </si>
  <si>
    <t>852</t>
  </si>
  <si>
    <t>85203</t>
  </si>
  <si>
    <t>85212</t>
  </si>
  <si>
    <t>85213</t>
  </si>
  <si>
    <t>85214</t>
  </si>
  <si>
    <t>85219</t>
  </si>
  <si>
    <t>85220</t>
  </si>
  <si>
    <t>85228</t>
  </si>
  <si>
    <t>85295</t>
  </si>
  <si>
    <t>851</t>
  </si>
  <si>
    <t>85195</t>
  </si>
  <si>
    <t>2910</t>
  </si>
  <si>
    <t>Zwrot dotacji - ZOZ S-rz</t>
  </si>
  <si>
    <t>9260</t>
  </si>
  <si>
    <t>Dotacja - porozumienia</t>
  </si>
  <si>
    <t>OCHRONA ZDROWIA</t>
  </si>
  <si>
    <t>OPIEKA SPOŁECZNA</t>
  </si>
  <si>
    <t>.%</t>
  </si>
  <si>
    <t>ŁĄCZNIE</t>
  </si>
  <si>
    <t>za okres od początku roku do dnia 30 września 2006 r.</t>
  </si>
  <si>
    <t>1.</t>
  </si>
  <si>
    <t>2.</t>
  </si>
  <si>
    <t>3.</t>
  </si>
  <si>
    <t>4.</t>
  </si>
  <si>
    <t>5.</t>
  </si>
  <si>
    <t>§§</t>
  </si>
  <si>
    <t xml:space="preserve">Rb-27S KWARTALNE SPRAWOZDANIE </t>
  </si>
  <si>
    <t>2320</t>
  </si>
  <si>
    <t>Dotacja - porozumienie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</si>
</sst>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" fontId="2" fillId="2" borderId="0" xfId="0" applyNumberFormat="1" applyFont="1" applyFill="1" applyAlignment="1">
      <alignment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2" fillId="2" borderId="5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6" fillId="2" borderId="6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1" fillId="0" borderId="2" xfId="18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6" fillId="0" borderId="7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6" fillId="0" borderId="8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9" fontId="6" fillId="0" borderId="2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/>
    </xf>
    <xf numFmtId="0" fontId="3" fillId="3" borderId="1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left"/>
      <protection/>
    </xf>
    <xf numFmtId="49" fontId="2" fillId="0" borderId="3" xfId="0" applyNumberFormat="1" applyFont="1" applyBorder="1" applyAlignment="1">
      <alignment horizontal="left"/>
    </xf>
    <xf numFmtId="0" fontId="3" fillId="3" borderId="5" xfId="0" applyNumberFormat="1" applyFont="1" applyFill="1" applyBorder="1" applyAlignment="1" applyProtection="1">
      <alignment horizontal="left"/>
      <protection/>
    </xf>
    <xf numFmtId="0" fontId="3" fillId="3" borderId="3" xfId="0" applyNumberFormat="1" applyFont="1" applyFill="1" applyBorder="1" applyAlignment="1" applyProtection="1">
      <alignment horizontal="left"/>
      <protection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/>
    </xf>
    <xf numFmtId="4" fontId="6" fillId="0" borderId="2" xfId="0" applyNumberFormat="1" applyFont="1" applyFill="1" applyBorder="1" applyAlignment="1">
      <alignment vertical="center"/>
    </xf>
    <xf numFmtId="4" fontId="2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0" fontId="1" fillId="0" borderId="9" xfId="18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4" fontId="2" fillId="2" borderId="4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/>
    </xf>
    <xf numFmtId="49" fontId="3" fillId="2" borderId="3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" fontId="6" fillId="0" borderId="9" xfId="0" applyNumberFormat="1" applyFont="1" applyFill="1" applyBorder="1" applyAlignment="1">
      <alignment/>
    </xf>
    <xf numFmtId="0" fontId="1" fillId="0" borderId="12" xfId="18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4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/>
    </xf>
    <xf numFmtId="0" fontId="1" fillId="0" borderId="3" xfId="18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/>
    </xf>
    <xf numFmtId="4" fontId="6" fillId="2" borderId="3" xfId="0" applyNumberFormat="1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0" fontId="7" fillId="2" borderId="1" xfId="18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0" fontId="7" fillId="2" borderId="3" xfId="18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56"/>
  <sheetViews>
    <sheetView tabSelected="1" workbookViewId="0" topLeftCell="M131">
      <selection activeCell="V139" sqref="V139"/>
    </sheetView>
  </sheetViews>
  <sheetFormatPr defaultColWidth="9.00390625" defaultRowHeight="12.75"/>
  <cols>
    <col min="1" max="1" width="4.625" style="8" customWidth="1"/>
    <col min="2" max="2" width="8.00390625" style="8" customWidth="1"/>
    <col min="3" max="3" width="5.00390625" style="8" customWidth="1"/>
    <col min="4" max="4" width="26.00390625" style="1" customWidth="1"/>
    <col min="5" max="5" width="12.625" style="2" customWidth="1"/>
    <col min="6" max="7" width="15.75390625" style="2" hidden="1" customWidth="1"/>
    <col min="8" max="8" width="12.25390625" style="2" customWidth="1"/>
    <col min="9" max="9" width="6.625" style="2" customWidth="1"/>
    <col min="10" max="10" width="15.75390625" style="2" hidden="1" customWidth="1"/>
    <col min="11" max="11" width="11.375" style="2" customWidth="1"/>
    <col min="12" max="12" width="10.375" style="2" customWidth="1"/>
    <col min="13" max="13" width="13.75390625" style="2" customWidth="1"/>
    <col min="14" max="14" width="11.00390625" style="2" customWidth="1"/>
    <col min="15" max="15" width="12.75390625" style="2" customWidth="1"/>
    <col min="16" max="16" width="9.625" style="2" customWidth="1"/>
    <col min="17" max="17" width="2.75390625" style="38" customWidth="1"/>
    <col min="18" max="104" width="9.125" style="83" customWidth="1"/>
    <col min="105" max="16384" width="9.125" style="5" customWidth="1"/>
  </cols>
  <sheetData>
    <row r="1" spans="1:17" ht="15.75">
      <c r="A1" s="3" t="s">
        <v>166</v>
      </c>
      <c r="G1" s="3"/>
      <c r="H1" s="4"/>
      <c r="I1" s="4"/>
      <c r="J1" s="1"/>
      <c r="K1" s="1"/>
      <c r="Q1" s="101"/>
    </row>
    <row r="2" spans="1:17" ht="18.75">
      <c r="A2" s="3" t="s">
        <v>9</v>
      </c>
      <c r="B2" s="28"/>
      <c r="C2" s="28"/>
      <c r="D2" s="6"/>
      <c r="E2" s="7"/>
      <c r="F2" s="7"/>
      <c r="G2" s="3"/>
      <c r="H2" s="4"/>
      <c r="I2" s="4"/>
      <c r="J2" s="6"/>
      <c r="K2" s="6"/>
      <c r="L2" s="7"/>
      <c r="M2" s="7"/>
      <c r="N2" s="7"/>
      <c r="O2" s="7"/>
      <c r="P2" s="7"/>
      <c r="Q2" s="101"/>
    </row>
    <row r="3" spans="1:17" ht="18" customHeight="1">
      <c r="A3" s="80" t="s">
        <v>159</v>
      </c>
      <c r="B3" s="9"/>
      <c r="D3" s="8"/>
      <c r="E3" s="8"/>
      <c r="F3" s="7"/>
      <c r="G3" s="8"/>
      <c r="H3" s="9"/>
      <c r="I3" s="8"/>
      <c r="J3" s="8"/>
      <c r="K3" s="8"/>
      <c r="L3" s="7"/>
      <c r="M3" s="7"/>
      <c r="N3" s="7"/>
      <c r="O3" s="7"/>
      <c r="P3" s="7"/>
      <c r="Q3" s="101"/>
    </row>
    <row r="4" spans="1:104" s="14" customFormat="1" ht="18.75" hidden="1">
      <c r="A4" s="34"/>
      <c r="B4" s="34"/>
      <c r="C4" s="34"/>
      <c r="D4" s="35"/>
      <c r="E4" s="36"/>
      <c r="F4" s="36"/>
      <c r="G4" s="36"/>
      <c r="H4" s="36"/>
      <c r="I4" s="36"/>
      <c r="J4" s="37"/>
      <c r="K4" s="38"/>
      <c r="L4" s="39"/>
      <c r="M4" s="36"/>
      <c r="N4" s="36"/>
      <c r="O4" s="36"/>
      <c r="P4" s="36"/>
      <c r="Q4" s="101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</row>
    <row r="5" spans="1:17" ht="12.75">
      <c r="A5" s="40"/>
      <c r="B5" s="40"/>
      <c r="C5" s="40"/>
      <c r="D5" s="41"/>
      <c r="E5" s="42"/>
      <c r="F5" s="42"/>
      <c r="G5" s="42"/>
      <c r="H5" s="42"/>
      <c r="I5" s="42"/>
      <c r="J5" s="43"/>
      <c r="K5" s="44"/>
      <c r="L5" s="44"/>
      <c r="M5" s="42"/>
      <c r="N5" s="85"/>
      <c r="O5" s="93"/>
      <c r="P5" s="85"/>
      <c r="Q5" s="101"/>
    </row>
    <row r="6" spans="1:104" s="70" customFormat="1" ht="51">
      <c r="A6" s="15" t="s">
        <v>0</v>
      </c>
      <c r="B6" s="15" t="s">
        <v>1</v>
      </c>
      <c r="C6" s="109" t="s">
        <v>165</v>
      </c>
      <c r="D6" s="15" t="s">
        <v>139</v>
      </c>
      <c r="E6" s="66" t="s">
        <v>2</v>
      </c>
      <c r="F6" s="67" t="s">
        <v>3</v>
      </c>
      <c r="G6" s="68"/>
      <c r="H6" s="33" t="s">
        <v>4</v>
      </c>
      <c r="I6" s="33" t="s">
        <v>157</v>
      </c>
      <c r="J6" s="69"/>
      <c r="K6" s="66" t="s">
        <v>5</v>
      </c>
      <c r="L6" s="66" t="s">
        <v>6</v>
      </c>
      <c r="M6" s="33" t="s">
        <v>7</v>
      </c>
      <c r="N6" s="107" t="s">
        <v>8</v>
      </c>
      <c r="O6" s="92" t="s">
        <v>10</v>
      </c>
      <c r="P6" s="106" t="s">
        <v>11</v>
      </c>
      <c r="Q6" s="101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</row>
    <row r="7" spans="1:104" s="14" customFormat="1" ht="9.75" customHeight="1">
      <c r="A7" s="16"/>
      <c r="B7" s="16"/>
      <c r="C7" s="16"/>
      <c r="D7" s="46"/>
      <c r="E7" s="59"/>
      <c r="F7" s="13"/>
      <c r="G7" s="13"/>
      <c r="H7" s="65"/>
      <c r="I7" s="65"/>
      <c r="J7" s="13"/>
      <c r="K7" s="59"/>
      <c r="L7" s="59"/>
      <c r="M7" s="65"/>
      <c r="N7" s="65"/>
      <c r="O7" s="65"/>
      <c r="P7" s="65"/>
      <c r="Q7" s="101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</row>
    <row r="8" spans="1:104" s="14" customFormat="1" ht="15.75">
      <c r="A8" s="47" t="s">
        <v>12</v>
      </c>
      <c r="B8" s="15"/>
      <c r="C8" s="15"/>
      <c r="D8" s="47"/>
      <c r="E8" s="11">
        <f>E10</f>
        <v>150</v>
      </c>
      <c r="F8" s="29"/>
      <c r="G8" s="29"/>
      <c r="H8" s="11">
        <f>H10</f>
        <v>97.17</v>
      </c>
      <c r="I8" s="98">
        <f>ROUND(((H8/E8)*100),2)</f>
        <v>64.78</v>
      </c>
      <c r="J8" s="29"/>
      <c r="K8" s="11"/>
      <c r="L8" s="11"/>
      <c r="M8" s="12"/>
      <c r="N8" s="12"/>
      <c r="O8" s="12"/>
      <c r="P8" s="12"/>
      <c r="Q8" s="101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</row>
    <row r="9" spans="1:104" s="14" customFormat="1" ht="12.75">
      <c r="A9" s="16"/>
      <c r="B9" s="16"/>
      <c r="C9" s="16"/>
      <c r="D9" s="48"/>
      <c r="E9" s="59"/>
      <c r="F9" s="13"/>
      <c r="G9" s="13"/>
      <c r="H9" s="65"/>
      <c r="I9" s="65"/>
      <c r="J9" s="13"/>
      <c r="K9" s="59"/>
      <c r="L9" s="59"/>
      <c r="M9" s="65"/>
      <c r="N9" s="65"/>
      <c r="O9" s="65"/>
      <c r="P9" s="65"/>
      <c r="Q9" s="101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</row>
    <row r="10" spans="1:17" ht="12.75">
      <c r="A10" s="17" t="s">
        <v>13</v>
      </c>
      <c r="B10" s="17" t="s">
        <v>14</v>
      </c>
      <c r="C10" s="17" t="s">
        <v>15</v>
      </c>
      <c r="D10" s="49" t="s">
        <v>16</v>
      </c>
      <c r="E10" s="60">
        <v>150</v>
      </c>
      <c r="F10" s="20">
        <v>97.17</v>
      </c>
      <c r="G10" s="64"/>
      <c r="H10" s="60">
        <v>97.17</v>
      </c>
      <c r="I10" s="32">
        <f>ROUND(((H10/E10)*100),2)</f>
        <v>64.78</v>
      </c>
      <c r="J10" s="2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101"/>
    </row>
    <row r="11" spans="1:17" ht="12.75">
      <c r="A11" s="17"/>
      <c r="B11" s="17"/>
      <c r="C11" s="17"/>
      <c r="D11" s="50"/>
      <c r="E11" s="60"/>
      <c r="F11" s="20"/>
      <c r="G11" s="20"/>
      <c r="H11" s="60"/>
      <c r="I11" s="60"/>
      <c r="J11" s="20"/>
      <c r="K11" s="60"/>
      <c r="L11" s="60"/>
      <c r="M11" s="60"/>
      <c r="N11" s="60"/>
      <c r="O11" s="60"/>
      <c r="P11" s="60"/>
      <c r="Q11" s="101"/>
    </row>
    <row r="12" spans="1:17" ht="15.75">
      <c r="A12" s="51" t="s">
        <v>17</v>
      </c>
      <c r="B12" s="21"/>
      <c r="C12" s="21"/>
      <c r="D12" s="51"/>
      <c r="E12" s="95">
        <f>SUM(E14:E17)</f>
        <v>2444382</v>
      </c>
      <c r="F12" s="45"/>
      <c r="G12" s="45"/>
      <c r="H12" s="95">
        <f>SUM(H14:H17)</f>
        <v>2344075.05</v>
      </c>
      <c r="I12" s="98">
        <f>ROUND(((H12/E12)*100),2)</f>
        <v>95.9</v>
      </c>
      <c r="J12" s="45"/>
      <c r="K12" s="95">
        <f>SUM(K14:K17)</f>
        <v>1364.5</v>
      </c>
      <c r="L12" s="62"/>
      <c r="M12" s="62"/>
      <c r="N12" s="62"/>
      <c r="O12" s="62"/>
      <c r="P12" s="62"/>
      <c r="Q12" s="101"/>
    </row>
    <row r="13" spans="1:17" ht="9.75" customHeight="1">
      <c r="A13" s="22"/>
      <c r="B13" s="22"/>
      <c r="C13" s="22"/>
      <c r="D13" s="52"/>
      <c r="E13" s="60"/>
      <c r="F13" s="20"/>
      <c r="G13" s="20"/>
      <c r="H13" s="60"/>
      <c r="I13" s="60"/>
      <c r="J13" s="20"/>
      <c r="K13" s="60"/>
      <c r="L13" s="60"/>
      <c r="M13" s="60"/>
      <c r="N13" s="60"/>
      <c r="O13" s="60"/>
      <c r="P13" s="60"/>
      <c r="Q13" s="101"/>
    </row>
    <row r="14" spans="1:16" ht="12.75">
      <c r="A14" s="17" t="s">
        <v>18</v>
      </c>
      <c r="B14" s="17" t="s">
        <v>19</v>
      </c>
      <c r="C14" s="17" t="s">
        <v>20</v>
      </c>
      <c r="D14" s="49" t="s">
        <v>21</v>
      </c>
      <c r="E14" s="60">
        <v>140000</v>
      </c>
      <c r="F14" s="20">
        <v>104276.83</v>
      </c>
      <c r="G14" s="64"/>
      <c r="H14" s="60">
        <v>103115.86</v>
      </c>
      <c r="I14" s="32">
        <f>ROUND(((H14/E14)*100),2)</f>
        <v>73.65</v>
      </c>
      <c r="J14" s="20">
        <v>1160.97</v>
      </c>
      <c r="K14" s="60">
        <v>1160.97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</row>
    <row r="15" spans="1:16" ht="12.75">
      <c r="A15" s="17" t="s">
        <v>18</v>
      </c>
      <c r="B15" s="17" t="s">
        <v>19</v>
      </c>
      <c r="C15" s="17" t="s">
        <v>22</v>
      </c>
      <c r="D15" s="49" t="s">
        <v>23</v>
      </c>
      <c r="E15" s="60">
        <v>0</v>
      </c>
      <c r="F15" s="20">
        <v>1185.39</v>
      </c>
      <c r="G15" s="64"/>
      <c r="H15" s="60">
        <v>981.86</v>
      </c>
      <c r="I15" s="60"/>
      <c r="J15" s="20">
        <v>203.53</v>
      </c>
      <c r="K15" s="60">
        <v>203.53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</row>
    <row r="16" spans="1:16" ht="12.75">
      <c r="A16" s="17" t="s">
        <v>18</v>
      </c>
      <c r="B16" s="17" t="s">
        <v>19</v>
      </c>
      <c r="C16" s="17" t="s">
        <v>24</v>
      </c>
      <c r="D16" s="49" t="s">
        <v>25</v>
      </c>
      <c r="E16" s="60">
        <v>450000</v>
      </c>
      <c r="F16" s="20">
        <v>1296138.09</v>
      </c>
      <c r="G16" s="64"/>
      <c r="H16" s="60">
        <v>1296138.09</v>
      </c>
      <c r="I16" s="32">
        <f>ROUND(((H16/E16)*100),2)</f>
        <v>288.03</v>
      </c>
      <c r="J16" s="2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</row>
    <row r="17" spans="1:16" ht="12.75">
      <c r="A17" s="17" t="s">
        <v>18</v>
      </c>
      <c r="B17" s="17" t="s">
        <v>19</v>
      </c>
      <c r="C17" s="17" t="s">
        <v>26</v>
      </c>
      <c r="D17" s="49" t="s">
        <v>27</v>
      </c>
      <c r="E17" s="60">
        <v>1854382</v>
      </c>
      <c r="F17" s="20">
        <v>943839.24</v>
      </c>
      <c r="G17" s="64"/>
      <c r="H17" s="60">
        <v>943839.24</v>
      </c>
      <c r="I17" s="32">
        <f>ROUND(((H17/E17)*100),2)</f>
        <v>50.9</v>
      </c>
      <c r="J17" s="2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</row>
    <row r="18" spans="1:16" ht="12.75">
      <c r="A18" s="17"/>
      <c r="B18" s="17"/>
      <c r="C18" s="17"/>
      <c r="D18" s="49"/>
      <c r="E18" s="60"/>
      <c r="F18" s="20"/>
      <c r="G18" s="20"/>
      <c r="H18" s="60"/>
      <c r="I18" s="60"/>
      <c r="J18" s="20"/>
      <c r="K18" s="60"/>
      <c r="L18" s="60"/>
      <c r="M18" s="60"/>
      <c r="N18" s="60"/>
      <c r="O18" s="60"/>
      <c r="P18" s="60"/>
    </row>
    <row r="19" spans="1:16" ht="15.75">
      <c r="A19" s="51" t="s">
        <v>28</v>
      </c>
      <c r="B19" s="21"/>
      <c r="C19" s="21"/>
      <c r="D19" s="51"/>
      <c r="E19" s="11">
        <f>E21</f>
        <v>105000</v>
      </c>
      <c r="F19" s="45"/>
      <c r="G19" s="45"/>
      <c r="H19" s="11">
        <f>H21</f>
        <v>74134.58</v>
      </c>
      <c r="I19" s="98">
        <f>ROUND(((H19/E19)*100),2)</f>
        <v>70.6</v>
      </c>
      <c r="J19" s="45"/>
      <c r="K19" s="62"/>
      <c r="L19" s="62"/>
      <c r="M19" s="62"/>
      <c r="N19" s="62"/>
      <c r="O19" s="62"/>
      <c r="P19" s="62"/>
    </row>
    <row r="20" spans="1:16" ht="10.5" customHeight="1">
      <c r="A20" s="22"/>
      <c r="B20" s="22"/>
      <c r="C20" s="22"/>
      <c r="D20" s="52"/>
      <c r="E20" s="60"/>
      <c r="F20" s="20"/>
      <c r="G20" s="20"/>
      <c r="H20" s="60"/>
      <c r="I20" s="60"/>
      <c r="J20" s="20"/>
      <c r="K20" s="60"/>
      <c r="L20" s="60"/>
      <c r="M20" s="60"/>
      <c r="N20" s="60"/>
      <c r="O20" s="60"/>
      <c r="P20" s="60"/>
    </row>
    <row r="21" spans="1:16" ht="12.75">
      <c r="A21" s="17" t="s">
        <v>29</v>
      </c>
      <c r="B21" s="17" t="s">
        <v>30</v>
      </c>
      <c r="C21" s="17" t="s">
        <v>20</v>
      </c>
      <c r="D21" s="49" t="s">
        <v>21</v>
      </c>
      <c r="E21" s="60">
        <v>105000</v>
      </c>
      <c r="F21" s="20">
        <v>74134.58</v>
      </c>
      <c r="G21" s="64"/>
      <c r="H21" s="60">
        <v>74134.58</v>
      </c>
      <c r="I21" s="32">
        <f>ROUND(((H21/E21)*100),2)</f>
        <v>70.6</v>
      </c>
      <c r="J21" s="2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</row>
    <row r="22" spans="1:16" ht="9" customHeight="1">
      <c r="A22" s="17"/>
      <c r="B22" s="17"/>
      <c r="C22" s="17"/>
      <c r="D22" s="49"/>
      <c r="E22" s="60"/>
      <c r="F22" s="20"/>
      <c r="G22" s="20"/>
      <c r="H22" s="60"/>
      <c r="I22" s="60"/>
      <c r="J22" s="20"/>
      <c r="K22" s="60"/>
      <c r="L22" s="60"/>
      <c r="M22" s="60"/>
      <c r="N22" s="60"/>
      <c r="O22" s="60"/>
      <c r="P22" s="60"/>
    </row>
    <row r="23" spans="1:104" s="31" customFormat="1" ht="15.75">
      <c r="A23" s="51" t="s">
        <v>31</v>
      </c>
      <c r="B23" s="21"/>
      <c r="C23" s="21"/>
      <c r="D23" s="51"/>
      <c r="E23" s="95">
        <f>SUM(E25:E28)</f>
        <v>2780000</v>
      </c>
      <c r="F23" s="45"/>
      <c r="G23" s="45"/>
      <c r="H23" s="95">
        <f>SUM(H25:H28)</f>
        <v>834248.6699999999</v>
      </c>
      <c r="I23" s="98">
        <f>ROUND(((H23/E23)*100),2)</f>
        <v>30.01</v>
      </c>
      <c r="J23" s="45"/>
      <c r="K23" s="95">
        <f>SUM(K25:K29)</f>
        <v>134023</v>
      </c>
      <c r="L23" s="62"/>
      <c r="M23" s="62"/>
      <c r="N23" s="62"/>
      <c r="O23" s="62"/>
      <c r="P23" s="62"/>
      <c r="Q23" s="38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</row>
    <row r="24" spans="1:16" ht="12" customHeight="1">
      <c r="A24" s="22"/>
      <c r="B24" s="22"/>
      <c r="C24" s="22"/>
      <c r="D24" s="52"/>
      <c r="E24" s="60"/>
      <c r="F24" s="20"/>
      <c r="G24" s="20"/>
      <c r="H24" s="60"/>
      <c r="I24" s="60"/>
      <c r="J24" s="20"/>
      <c r="K24" s="60"/>
      <c r="L24" s="60"/>
      <c r="M24" s="60"/>
      <c r="N24" s="60"/>
      <c r="O24" s="60"/>
      <c r="P24" s="60"/>
    </row>
    <row r="25" spans="1:16" ht="12.75">
      <c r="A25" s="17" t="s">
        <v>32</v>
      </c>
      <c r="B25" s="17" t="s">
        <v>33</v>
      </c>
      <c r="C25" s="17" t="s">
        <v>34</v>
      </c>
      <c r="D25" s="49" t="s">
        <v>35</v>
      </c>
      <c r="E25" s="60">
        <v>160000</v>
      </c>
      <c r="F25" s="20">
        <v>253065.71</v>
      </c>
      <c r="G25" s="64"/>
      <c r="H25" s="60">
        <v>181271.71</v>
      </c>
      <c r="I25" s="32">
        <f>ROUND(((H25/E25)*100),2)</f>
        <v>113.29</v>
      </c>
      <c r="J25" s="20">
        <v>71794</v>
      </c>
      <c r="K25" s="60">
        <v>71794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</row>
    <row r="26" spans="1:16" ht="12.75">
      <c r="A26" s="17" t="s">
        <v>32</v>
      </c>
      <c r="B26" s="17" t="s">
        <v>33</v>
      </c>
      <c r="C26" s="17" t="s">
        <v>36</v>
      </c>
      <c r="D26" s="49" t="s">
        <v>37</v>
      </c>
      <c r="E26" s="60">
        <v>30000</v>
      </c>
      <c r="F26" s="20">
        <v>17195</v>
      </c>
      <c r="G26" s="64"/>
      <c r="H26" s="60">
        <v>17195</v>
      </c>
      <c r="I26" s="32">
        <f>ROUND(((H26/E26)*100),2)</f>
        <v>57.32</v>
      </c>
      <c r="J26" s="2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</row>
    <row r="27" spans="1:16" ht="12.75">
      <c r="A27" s="17" t="s">
        <v>32</v>
      </c>
      <c r="B27" s="17" t="s">
        <v>33</v>
      </c>
      <c r="C27" s="17" t="s">
        <v>38</v>
      </c>
      <c r="D27" s="49" t="s">
        <v>39</v>
      </c>
      <c r="E27" s="60">
        <v>280000</v>
      </c>
      <c r="F27" s="20">
        <v>299757.65</v>
      </c>
      <c r="G27" s="64"/>
      <c r="H27" s="60">
        <v>253523.65</v>
      </c>
      <c r="I27" s="32">
        <f>ROUND(((H27/E27)*100),2)</f>
        <v>90.54</v>
      </c>
      <c r="J27" s="20">
        <v>46234</v>
      </c>
      <c r="K27" s="60">
        <v>46234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</row>
    <row r="28" spans="1:16" ht="12.75">
      <c r="A28" s="17" t="s">
        <v>32</v>
      </c>
      <c r="B28" s="17" t="s">
        <v>33</v>
      </c>
      <c r="C28" s="17" t="s">
        <v>40</v>
      </c>
      <c r="D28" s="49" t="s">
        <v>41</v>
      </c>
      <c r="E28" s="60">
        <v>2310000</v>
      </c>
      <c r="F28" s="20">
        <v>385254.31</v>
      </c>
      <c r="G28" s="64"/>
      <c r="H28" s="60">
        <v>382258.31</v>
      </c>
      <c r="I28" s="32">
        <f>ROUND(((H28/E28)*100),2)</f>
        <v>16.55</v>
      </c>
      <c r="J28" s="20">
        <v>2996</v>
      </c>
      <c r="K28" s="60">
        <v>2996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</row>
    <row r="29" spans="1:16" ht="12.75">
      <c r="A29" s="17" t="s">
        <v>32</v>
      </c>
      <c r="B29" s="17" t="s">
        <v>33</v>
      </c>
      <c r="C29" s="17" t="s">
        <v>22</v>
      </c>
      <c r="D29" s="49" t="s">
        <v>23</v>
      </c>
      <c r="E29" s="60">
        <v>0</v>
      </c>
      <c r="F29" s="20">
        <v>12999</v>
      </c>
      <c r="G29" s="64"/>
      <c r="H29" s="60">
        <v>0</v>
      </c>
      <c r="I29" s="60"/>
      <c r="J29" s="20">
        <v>12999</v>
      </c>
      <c r="K29" s="60">
        <v>12999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</row>
    <row r="30" spans="1:16" ht="9" customHeight="1">
      <c r="A30" s="78"/>
      <c r="B30" s="78"/>
      <c r="C30" s="78"/>
      <c r="D30" s="79"/>
      <c r="E30" s="63"/>
      <c r="F30" s="20"/>
      <c r="G30" s="20"/>
      <c r="H30" s="60"/>
      <c r="I30" s="60"/>
      <c r="J30" s="20"/>
      <c r="K30" s="60"/>
      <c r="L30" s="60"/>
      <c r="M30" s="60"/>
      <c r="N30" s="60"/>
      <c r="O30" s="60"/>
      <c r="P30" s="60"/>
    </row>
    <row r="31" spans="1:104" s="31" customFormat="1" ht="15.75">
      <c r="A31" s="51" t="s">
        <v>138</v>
      </c>
      <c r="B31" s="21"/>
      <c r="C31" s="21"/>
      <c r="D31" s="51"/>
      <c r="E31" s="95">
        <f>E33</f>
        <v>13000</v>
      </c>
      <c r="F31" s="97"/>
      <c r="G31" s="97"/>
      <c r="H31" s="95">
        <f>H33</f>
        <v>13000</v>
      </c>
      <c r="I31" s="98">
        <f>ROUND(((H31/E31)*100),2)</f>
        <v>100</v>
      </c>
      <c r="J31" s="45"/>
      <c r="K31" s="62"/>
      <c r="L31" s="62"/>
      <c r="M31" s="62"/>
      <c r="N31" s="62"/>
      <c r="O31" s="62"/>
      <c r="P31" s="62"/>
      <c r="Q31" s="38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</row>
    <row r="32" spans="1:16" ht="8.25" customHeight="1">
      <c r="A32" s="17"/>
      <c r="B32" s="17"/>
      <c r="C32" s="17"/>
      <c r="D32" s="49"/>
      <c r="E32" s="60"/>
      <c r="F32" s="20"/>
      <c r="G32" s="20"/>
      <c r="H32" s="60"/>
      <c r="I32" s="60"/>
      <c r="J32" s="20"/>
      <c r="K32" s="60"/>
      <c r="L32" s="60"/>
      <c r="M32" s="60"/>
      <c r="N32" s="60"/>
      <c r="O32" s="60"/>
      <c r="P32" s="60"/>
    </row>
    <row r="33" spans="1:16" ht="12.75">
      <c r="A33" s="17" t="s">
        <v>136</v>
      </c>
      <c r="B33" s="17" t="s">
        <v>137</v>
      </c>
      <c r="C33" s="17" t="s">
        <v>116</v>
      </c>
      <c r="D33" s="49" t="s">
        <v>46</v>
      </c>
      <c r="E33" s="60">
        <v>13000</v>
      </c>
      <c r="F33" s="20">
        <v>13000</v>
      </c>
      <c r="G33" s="64"/>
      <c r="H33" s="60">
        <v>13000</v>
      </c>
      <c r="I33" s="32">
        <f>ROUND(((H33/E33)*100),2)</f>
        <v>100</v>
      </c>
      <c r="J33" s="2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</row>
    <row r="34" spans="1:17" ht="12.75">
      <c r="A34" s="23"/>
      <c r="B34" s="23"/>
      <c r="C34" s="23"/>
      <c r="D34" s="58"/>
      <c r="E34" s="63"/>
      <c r="F34" s="72"/>
      <c r="G34" s="72"/>
      <c r="H34" s="63"/>
      <c r="I34" s="63"/>
      <c r="J34" s="72"/>
      <c r="K34" s="63"/>
      <c r="L34" s="63"/>
      <c r="M34" s="63"/>
      <c r="N34" s="63"/>
      <c r="O34" s="63"/>
      <c r="P34" s="63"/>
      <c r="Q34" s="38" t="s">
        <v>160</v>
      </c>
    </row>
    <row r="35" spans="1:17" ht="10.5" customHeight="1">
      <c r="A35" s="40"/>
      <c r="B35" s="40"/>
      <c r="C35" s="40"/>
      <c r="D35" s="41"/>
      <c r="E35" s="42"/>
      <c r="F35" s="42"/>
      <c r="G35" s="42"/>
      <c r="H35" s="42"/>
      <c r="I35" s="42"/>
      <c r="J35" s="81"/>
      <c r="K35" s="44"/>
      <c r="L35" s="44"/>
      <c r="M35" s="42"/>
      <c r="N35" s="85"/>
      <c r="O35" s="93"/>
      <c r="P35" s="85"/>
      <c r="Q35" s="101"/>
    </row>
    <row r="36" spans="1:104" s="70" customFormat="1" ht="51">
      <c r="A36" s="15" t="s">
        <v>0</v>
      </c>
      <c r="B36" s="15" t="s">
        <v>1</v>
      </c>
      <c r="C36" s="109" t="s">
        <v>165</v>
      </c>
      <c r="D36" s="15" t="s">
        <v>139</v>
      </c>
      <c r="E36" s="66" t="s">
        <v>2</v>
      </c>
      <c r="F36" s="67" t="s">
        <v>3</v>
      </c>
      <c r="G36" s="68"/>
      <c r="H36" s="33" t="s">
        <v>4</v>
      </c>
      <c r="I36" s="33" t="s">
        <v>157</v>
      </c>
      <c r="J36" s="69"/>
      <c r="K36" s="66" t="s">
        <v>5</v>
      </c>
      <c r="L36" s="66" t="s">
        <v>6</v>
      </c>
      <c r="M36" s="33" t="s">
        <v>7</v>
      </c>
      <c r="N36" s="107" t="s">
        <v>8</v>
      </c>
      <c r="O36" s="92" t="s">
        <v>10</v>
      </c>
      <c r="P36" s="106" t="s">
        <v>11</v>
      </c>
      <c r="Q36" s="101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</row>
    <row r="37" spans="1:16" ht="12.75">
      <c r="A37" s="17"/>
      <c r="B37" s="17"/>
      <c r="C37" s="17"/>
      <c r="D37" s="50"/>
      <c r="E37" s="60"/>
      <c r="F37" s="20"/>
      <c r="G37" s="20"/>
      <c r="H37" s="60"/>
      <c r="I37" s="60"/>
      <c r="J37" s="20"/>
      <c r="K37" s="60"/>
      <c r="L37" s="60"/>
      <c r="M37" s="60"/>
      <c r="N37" s="60"/>
      <c r="O37" s="60"/>
      <c r="P37" s="60"/>
    </row>
    <row r="38" spans="1:104" s="31" customFormat="1" ht="15.75">
      <c r="A38" s="51" t="s">
        <v>42</v>
      </c>
      <c r="B38" s="21"/>
      <c r="C38" s="21"/>
      <c r="D38" s="51"/>
      <c r="E38" s="11">
        <f>SUM(E40:E42)</f>
        <v>169900</v>
      </c>
      <c r="F38" s="45"/>
      <c r="G38" s="45"/>
      <c r="H38" s="11">
        <f>SUM(H40:H42)</f>
        <v>133136.68</v>
      </c>
      <c r="I38" s="98">
        <f>ROUND(((H38/E38)*100),2)</f>
        <v>78.36</v>
      </c>
      <c r="J38" s="45"/>
      <c r="K38" s="62"/>
      <c r="L38" s="62"/>
      <c r="M38" s="62"/>
      <c r="N38" s="62"/>
      <c r="O38" s="62"/>
      <c r="P38" s="62"/>
      <c r="Q38" s="38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</row>
    <row r="39" spans="1:16" ht="15.75">
      <c r="A39" s="22"/>
      <c r="B39" s="22"/>
      <c r="C39" s="22"/>
      <c r="D39" s="52"/>
      <c r="E39" s="60"/>
      <c r="F39" s="20"/>
      <c r="G39" s="20"/>
      <c r="H39" s="60"/>
      <c r="I39" s="60"/>
      <c r="J39" s="20"/>
      <c r="K39" s="60"/>
      <c r="L39" s="60"/>
      <c r="M39" s="60"/>
      <c r="N39" s="60"/>
      <c r="O39" s="60"/>
      <c r="P39" s="60"/>
    </row>
    <row r="40" spans="1:16" ht="12.75">
      <c r="A40" s="17" t="s">
        <v>43</v>
      </c>
      <c r="B40" s="17" t="s">
        <v>44</v>
      </c>
      <c r="C40" s="17" t="s">
        <v>45</v>
      </c>
      <c r="D40" s="49" t="s">
        <v>46</v>
      </c>
      <c r="E40" s="60">
        <v>161640</v>
      </c>
      <c r="F40" s="20">
        <v>124400</v>
      </c>
      <c r="G40" s="64"/>
      <c r="H40" s="60">
        <v>124400</v>
      </c>
      <c r="I40" s="32">
        <f>ROUND(((H40/E40)*100),2)</f>
        <v>76.96</v>
      </c>
      <c r="J40" s="2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</row>
    <row r="41" spans="1:16" ht="12.75">
      <c r="A41" s="17" t="s">
        <v>43</v>
      </c>
      <c r="B41" s="17" t="s">
        <v>44</v>
      </c>
      <c r="C41" s="17" t="s">
        <v>47</v>
      </c>
      <c r="D41" s="49" t="s">
        <v>48</v>
      </c>
      <c r="E41" s="60">
        <v>3260</v>
      </c>
      <c r="F41" s="20">
        <v>3290.95</v>
      </c>
      <c r="G41" s="64"/>
      <c r="H41" s="60">
        <v>3290.95</v>
      </c>
      <c r="I41" s="32">
        <f>ROUND(((H41/E41)*100),2)</f>
        <v>100.95</v>
      </c>
      <c r="J41" s="2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</row>
    <row r="42" spans="1:16" ht="12.75">
      <c r="A42" s="17" t="s">
        <v>43</v>
      </c>
      <c r="B42" s="17" t="s">
        <v>49</v>
      </c>
      <c r="C42" s="17" t="s">
        <v>36</v>
      </c>
      <c r="D42" s="49" t="s">
        <v>50</v>
      </c>
      <c r="E42" s="60">
        <v>5000</v>
      </c>
      <c r="F42" s="20">
        <v>5445.73</v>
      </c>
      <c r="G42" s="64"/>
      <c r="H42" s="60">
        <v>5445.73</v>
      </c>
      <c r="I42" s="32">
        <f>ROUND(((H42/E42)*100),2)</f>
        <v>108.91</v>
      </c>
      <c r="J42" s="2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</row>
    <row r="43" spans="1:16" ht="12.75">
      <c r="A43" s="17"/>
      <c r="B43" s="17"/>
      <c r="C43" s="17"/>
      <c r="D43" s="49"/>
      <c r="E43" s="60"/>
      <c r="F43" s="20"/>
      <c r="G43" s="20"/>
      <c r="H43" s="60"/>
      <c r="I43" s="60"/>
      <c r="J43" s="20"/>
      <c r="K43" s="60"/>
      <c r="L43" s="60"/>
      <c r="M43" s="60"/>
      <c r="N43" s="60"/>
      <c r="O43" s="60"/>
      <c r="P43" s="60"/>
    </row>
    <row r="44" spans="1:104" s="31" customFormat="1" ht="15.75">
      <c r="A44" s="51" t="s">
        <v>51</v>
      </c>
      <c r="B44" s="21"/>
      <c r="C44" s="21"/>
      <c r="D44" s="51"/>
      <c r="E44" s="11">
        <f>E46</f>
        <v>4284</v>
      </c>
      <c r="F44" s="45"/>
      <c r="G44" s="45"/>
      <c r="H44" s="11">
        <f>H46</f>
        <v>3213</v>
      </c>
      <c r="I44" s="98">
        <f>ROUND(((H44/E44)*100),2)</f>
        <v>75</v>
      </c>
      <c r="J44" s="45"/>
      <c r="K44" s="62"/>
      <c r="L44" s="62"/>
      <c r="M44" s="62"/>
      <c r="N44" s="62"/>
      <c r="O44" s="62"/>
      <c r="P44" s="62"/>
      <c r="Q44" s="38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</row>
    <row r="45" spans="1:16" ht="15.75">
      <c r="A45" s="22"/>
      <c r="B45" s="22"/>
      <c r="C45" s="22"/>
      <c r="D45" s="52"/>
      <c r="E45" s="60"/>
      <c r="F45" s="20"/>
      <c r="G45" s="20"/>
      <c r="H45" s="60"/>
      <c r="I45" s="60"/>
      <c r="J45" s="20"/>
      <c r="K45" s="60"/>
      <c r="L45" s="60"/>
      <c r="M45" s="60"/>
      <c r="N45" s="60"/>
      <c r="O45" s="60"/>
      <c r="P45" s="60"/>
    </row>
    <row r="46" spans="1:16" ht="12.75">
      <c r="A46" s="17" t="s">
        <v>52</v>
      </c>
      <c r="B46" s="17" t="s">
        <v>53</v>
      </c>
      <c r="C46" s="17" t="s">
        <v>45</v>
      </c>
      <c r="D46" s="49" t="s">
        <v>46</v>
      </c>
      <c r="E46" s="60">
        <v>4284</v>
      </c>
      <c r="F46" s="20">
        <v>3213</v>
      </c>
      <c r="G46" s="64"/>
      <c r="H46" s="60">
        <v>3213</v>
      </c>
      <c r="I46" s="32">
        <f>ROUND(((H46/E46)*100),2)</f>
        <v>75</v>
      </c>
      <c r="J46" s="2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</row>
    <row r="47" spans="1:16" ht="12.75">
      <c r="A47" s="17"/>
      <c r="B47" s="17"/>
      <c r="C47" s="17"/>
      <c r="D47" s="49"/>
      <c r="E47" s="60"/>
      <c r="F47" s="20"/>
      <c r="G47" s="20"/>
      <c r="H47" s="60"/>
      <c r="I47" s="60"/>
      <c r="J47" s="20"/>
      <c r="K47" s="60"/>
      <c r="L47" s="60"/>
      <c r="M47" s="60"/>
      <c r="N47" s="60"/>
      <c r="O47" s="60"/>
      <c r="P47" s="60"/>
    </row>
    <row r="48" spans="1:104" s="31" customFormat="1" ht="15.75">
      <c r="A48" s="51" t="s">
        <v>54</v>
      </c>
      <c r="B48" s="21"/>
      <c r="C48" s="21"/>
      <c r="D48" s="51"/>
      <c r="E48" s="11">
        <f>E50</f>
        <v>200000</v>
      </c>
      <c r="F48" s="45"/>
      <c r="G48" s="45"/>
      <c r="H48" s="11">
        <f>H50</f>
        <v>126081.28</v>
      </c>
      <c r="I48" s="98">
        <f>ROUND(((H48/E48)*100),2)</f>
        <v>63.04</v>
      </c>
      <c r="J48" s="45"/>
      <c r="K48" s="62"/>
      <c r="L48" s="62"/>
      <c r="M48" s="62"/>
      <c r="N48" s="62"/>
      <c r="O48" s="62"/>
      <c r="P48" s="62"/>
      <c r="Q48" s="38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</row>
    <row r="49" spans="1:16" ht="15.75">
      <c r="A49" s="22"/>
      <c r="B49" s="22"/>
      <c r="C49" s="22"/>
      <c r="D49" s="52"/>
      <c r="E49" s="60"/>
      <c r="F49" s="20"/>
      <c r="G49" s="20"/>
      <c r="H49" s="60"/>
      <c r="I49" s="60"/>
      <c r="J49" s="20"/>
      <c r="K49" s="60"/>
      <c r="L49" s="60"/>
      <c r="M49" s="60"/>
      <c r="N49" s="60"/>
      <c r="O49" s="60"/>
      <c r="P49" s="60"/>
    </row>
    <row r="50" spans="1:16" ht="12.75">
      <c r="A50" s="17" t="s">
        <v>55</v>
      </c>
      <c r="B50" s="17" t="s">
        <v>56</v>
      </c>
      <c r="C50" s="17" t="s">
        <v>57</v>
      </c>
      <c r="D50" s="49" t="s">
        <v>58</v>
      </c>
      <c r="E50" s="60">
        <v>200000</v>
      </c>
      <c r="F50" s="20">
        <v>261409.43</v>
      </c>
      <c r="G50" s="64"/>
      <c r="H50" s="60">
        <v>126081.28</v>
      </c>
      <c r="I50" s="32">
        <f>ROUND(((H50/E50)*100),2)</f>
        <v>63.04</v>
      </c>
      <c r="J50" s="20">
        <v>135328.15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</row>
    <row r="51" spans="1:16" ht="12.75">
      <c r="A51" s="17"/>
      <c r="B51" s="17"/>
      <c r="C51" s="17"/>
      <c r="D51" s="49"/>
      <c r="E51" s="63"/>
      <c r="F51" s="72"/>
      <c r="G51" s="72"/>
      <c r="H51" s="63"/>
      <c r="I51" s="63"/>
      <c r="J51" s="72"/>
      <c r="K51" s="63"/>
      <c r="L51" s="63"/>
      <c r="M51" s="63"/>
      <c r="N51" s="63"/>
      <c r="O51" s="63"/>
      <c r="P51" s="63"/>
    </row>
    <row r="52" spans="1:104" s="31" customFormat="1" ht="15.75">
      <c r="A52" s="54" t="s">
        <v>59</v>
      </c>
      <c r="B52" s="26"/>
      <c r="C52" s="26"/>
      <c r="D52" s="54"/>
      <c r="E52" s="61"/>
      <c r="F52" s="30"/>
      <c r="G52" s="30"/>
      <c r="H52" s="104"/>
      <c r="I52" s="61"/>
      <c r="J52" s="30"/>
      <c r="K52" s="61"/>
      <c r="L52" s="61"/>
      <c r="M52" s="61"/>
      <c r="N52" s="61"/>
      <c r="O52" s="61"/>
      <c r="P52" s="61"/>
      <c r="Q52" s="38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</row>
    <row r="53" spans="1:104" s="31" customFormat="1" ht="15.75">
      <c r="A53" s="55" t="s">
        <v>60</v>
      </c>
      <c r="B53" s="27"/>
      <c r="C53" s="27"/>
      <c r="D53" s="55"/>
      <c r="E53" s="96">
        <f>SUM(E55:E82)</f>
        <v>32916255</v>
      </c>
      <c r="F53" s="74"/>
      <c r="G53" s="74"/>
      <c r="H53" s="96">
        <f>SUM(H55:H82)</f>
        <v>24218211.759999998</v>
      </c>
      <c r="I53" s="105">
        <f>ROUND(((H53/E53)*100),2)</f>
        <v>73.58</v>
      </c>
      <c r="J53" s="74"/>
      <c r="K53" s="96">
        <f>SUM(K55:K82)</f>
        <v>4109689.0300000007</v>
      </c>
      <c r="L53" s="96">
        <f>SUM(L55:L82)</f>
        <v>175187.65000000002</v>
      </c>
      <c r="M53" s="96">
        <f>SUM(M55:M82)</f>
        <v>797406.4299999999</v>
      </c>
      <c r="N53" s="96">
        <f>SUM(N55:N82)</f>
        <v>45644</v>
      </c>
      <c r="O53" s="96">
        <f>SUM(O55:O82)</f>
        <v>50898.299999999996</v>
      </c>
      <c r="P53" s="96">
        <f>SUM(P55:P82)</f>
        <v>59742.19</v>
      </c>
      <c r="Q53" s="38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</row>
    <row r="54" spans="1:16" ht="12.75">
      <c r="A54" s="17"/>
      <c r="B54" s="17"/>
      <c r="C54" s="17"/>
      <c r="D54" s="56"/>
      <c r="E54" s="60"/>
      <c r="F54" s="20"/>
      <c r="G54" s="20"/>
      <c r="H54" s="60"/>
      <c r="I54" s="60"/>
      <c r="J54" s="20"/>
      <c r="K54" s="60"/>
      <c r="L54" s="60"/>
      <c r="M54" s="60"/>
      <c r="N54" s="60"/>
      <c r="O54" s="60"/>
      <c r="P54" s="60"/>
    </row>
    <row r="55" spans="1:16" ht="12.75">
      <c r="A55" s="17" t="s">
        <v>61</v>
      </c>
      <c r="B55" s="17" t="s">
        <v>62</v>
      </c>
      <c r="C55" s="17" t="s">
        <v>63</v>
      </c>
      <c r="D55" s="56" t="s">
        <v>64</v>
      </c>
      <c r="E55" s="60">
        <v>53000</v>
      </c>
      <c r="F55" s="20">
        <v>77947.69</v>
      </c>
      <c r="G55" s="64"/>
      <c r="H55" s="60">
        <v>19554.5</v>
      </c>
      <c r="I55" s="32">
        <f aca="true" t="shared" si="0" ref="I55:I63">ROUND(((H55/E55)*100),2)</f>
        <v>36.9</v>
      </c>
      <c r="J55" s="20">
        <v>58508.26</v>
      </c>
      <c r="K55" s="60">
        <v>51044.06</v>
      </c>
      <c r="L55" s="60">
        <v>115.07</v>
      </c>
      <c r="M55" s="60">
        <v>0</v>
      </c>
      <c r="N55" s="60">
        <v>0</v>
      </c>
      <c r="O55" s="60">
        <v>0</v>
      </c>
      <c r="P55" s="60">
        <v>0</v>
      </c>
    </row>
    <row r="56" spans="1:16" ht="12.75">
      <c r="A56" s="17" t="s">
        <v>61</v>
      </c>
      <c r="B56" s="17" t="s">
        <v>62</v>
      </c>
      <c r="C56" s="17" t="s">
        <v>22</v>
      </c>
      <c r="D56" s="56" t="s">
        <v>23</v>
      </c>
      <c r="E56" s="60">
        <v>0</v>
      </c>
      <c r="F56" s="20">
        <v>449.05</v>
      </c>
      <c r="G56" s="64"/>
      <c r="H56" s="60">
        <v>449.05</v>
      </c>
      <c r="I56" s="32"/>
      <c r="J56" s="2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</row>
    <row r="57" spans="1:16" ht="12.75">
      <c r="A57" s="17"/>
      <c r="B57" s="17"/>
      <c r="C57" s="17"/>
      <c r="D57" s="56"/>
      <c r="E57" s="60"/>
      <c r="F57" s="20"/>
      <c r="G57" s="20"/>
      <c r="H57" s="60"/>
      <c r="I57" s="32"/>
      <c r="J57" s="20"/>
      <c r="K57" s="60"/>
      <c r="L57" s="60"/>
      <c r="M57" s="60"/>
      <c r="N57" s="60"/>
      <c r="O57" s="60"/>
      <c r="P57" s="60"/>
    </row>
    <row r="58" spans="1:16" ht="12.75">
      <c r="A58" s="17" t="s">
        <v>61</v>
      </c>
      <c r="B58" s="17" t="s">
        <v>65</v>
      </c>
      <c r="C58" s="17" t="s">
        <v>66</v>
      </c>
      <c r="D58" s="56" t="s">
        <v>67</v>
      </c>
      <c r="E58" s="60">
        <v>8506750</v>
      </c>
      <c r="F58" s="20">
        <v>8659800.87</v>
      </c>
      <c r="G58" s="64"/>
      <c r="H58" s="60">
        <v>7204291.4</v>
      </c>
      <c r="I58" s="32">
        <f t="shared" si="0"/>
        <v>84.69</v>
      </c>
      <c r="J58" s="20">
        <v>1491849.58</v>
      </c>
      <c r="K58" s="60">
        <v>1491849.58</v>
      </c>
      <c r="L58" s="60">
        <v>36340.11</v>
      </c>
      <c r="M58" s="60">
        <v>384738.75</v>
      </c>
      <c r="N58" s="60">
        <v>45644</v>
      </c>
      <c r="O58" s="60">
        <v>2928.2</v>
      </c>
      <c r="P58" s="60">
        <v>56671.29</v>
      </c>
    </row>
    <row r="59" spans="1:16" ht="12.75">
      <c r="A59" s="17" t="s">
        <v>61</v>
      </c>
      <c r="B59" s="17" t="s">
        <v>65</v>
      </c>
      <c r="C59" s="17" t="s">
        <v>68</v>
      </c>
      <c r="D59" s="56" t="s">
        <v>69</v>
      </c>
      <c r="E59" s="60">
        <v>13700</v>
      </c>
      <c r="F59" s="20">
        <v>14877.04</v>
      </c>
      <c r="G59" s="64"/>
      <c r="H59" s="60">
        <v>11138.95</v>
      </c>
      <c r="I59" s="32">
        <f t="shared" si="0"/>
        <v>81.31</v>
      </c>
      <c r="J59" s="20">
        <v>4777.44</v>
      </c>
      <c r="K59" s="60">
        <v>4777.44</v>
      </c>
      <c r="L59" s="60">
        <v>1039.35</v>
      </c>
      <c r="M59" s="60">
        <v>0</v>
      </c>
      <c r="N59" s="60">
        <v>0</v>
      </c>
      <c r="O59" s="60">
        <v>0</v>
      </c>
      <c r="P59" s="60">
        <v>1911</v>
      </c>
    </row>
    <row r="60" spans="1:16" ht="25.5">
      <c r="A60" s="17" t="s">
        <v>61</v>
      </c>
      <c r="B60" s="17" t="s">
        <v>65</v>
      </c>
      <c r="C60" s="17" t="s">
        <v>70</v>
      </c>
      <c r="D60" s="56" t="s">
        <v>71</v>
      </c>
      <c r="E60" s="60">
        <v>576645</v>
      </c>
      <c r="F60" s="20">
        <v>589936.16</v>
      </c>
      <c r="G60" s="64"/>
      <c r="H60" s="60">
        <v>353799.14</v>
      </c>
      <c r="I60" s="32">
        <f t="shared" si="0"/>
        <v>61.35</v>
      </c>
      <c r="J60" s="20">
        <v>237276.14</v>
      </c>
      <c r="K60" s="60">
        <v>237276.14</v>
      </c>
      <c r="L60" s="60">
        <v>1139.12</v>
      </c>
      <c r="M60" s="60">
        <v>103094.82</v>
      </c>
      <c r="N60" s="60">
        <v>0</v>
      </c>
      <c r="O60" s="60">
        <v>0</v>
      </c>
      <c r="P60" s="60">
        <v>0</v>
      </c>
    </row>
    <row r="61" spans="1:16" ht="25.5">
      <c r="A61" s="17" t="s">
        <v>61</v>
      </c>
      <c r="B61" s="17" t="s">
        <v>65</v>
      </c>
      <c r="C61" s="17" t="s">
        <v>72</v>
      </c>
      <c r="D61" s="56" t="s">
        <v>73</v>
      </c>
      <c r="E61" s="60">
        <v>50000</v>
      </c>
      <c r="F61" s="20">
        <v>25311.2</v>
      </c>
      <c r="G61" s="64"/>
      <c r="H61" s="60">
        <v>25336.4</v>
      </c>
      <c r="I61" s="32">
        <f t="shared" si="0"/>
        <v>50.67</v>
      </c>
      <c r="J61" s="20">
        <v>4.5</v>
      </c>
      <c r="K61" s="60">
        <v>4.5</v>
      </c>
      <c r="L61" s="60">
        <v>29.7</v>
      </c>
      <c r="M61" s="60">
        <v>0</v>
      </c>
      <c r="N61" s="60">
        <v>0</v>
      </c>
      <c r="O61" s="60">
        <v>0</v>
      </c>
      <c r="P61" s="60">
        <v>0</v>
      </c>
    </row>
    <row r="62" spans="1:16" ht="12.75">
      <c r="A62" s="17" t="s">
        <v>61</v>
      </c>
      <c r="B62" s="17" t="s">
        <v>65</v>
      </c>
      <c r="C62" s="17" t="s">
        <v>22</v>
      </c>
      <c r="D62" s="56" t="s">
        <v>23</v>
      </c>
      <c r="E62" s="60">
        <v>30000</v>
      </c>
      <c r="F62" s="20">
        <v>247767.1</v>
      </c>
      <c r="G62" s="64"/>
      <c r="H62" s="60">
        <v>47804.2</v>
      </c>
      <c r="I62" s="32">
        <f t="shared" si="0"/>
        <v>159.35</v>
      </c>
      <c r="J62" s="20">
        <v>199962.9</v>
      </c>
      <c r="K62" s="60">
        <v>199962.9</v>
      </c>
      <c r="L62" s="60">
        <v>0</v>
      </c>
      <c r="M62" s="60">
        <v>0</v>
      </c>
      <c r="N62" s="60">
        <v>0</v>
      </c>
      <c r="O62" s="60">
        <v>0</v>
      </c>
      <c r="P62" s="60">
        <v>0</v>
      </c>
    </row>
    <row r="63" spans="1:17" ht="12.75">
      <c r="A63" s="23" t="s">
        <v>61</v>
      </c>
      <c r="B63" s="23" t="s">
        <v>65</v>
      </c>
      <c r="C63" s="23" t="s">
        <v>74</v>
      </c>
      <c r="D63" s="57" t="s">
        <v>75</v>
      </c>
      <c r="E63" s="63">
        <v>88457</v>
      </c>
      <c r="F63" s="72">
        <v>88457</v>
      </c>
      <c r="G63" s="82"/>
      <c r="H63" s="63">
        <v>88457</v>
      </c>
      <c r="I63" s="94">
        <f t="shared" si="0"/>
        <v>100</v>
      </c>
      <c r="J63" s="72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38" t="s">
        <v>161</v>
      </c>
    </row>
    <row r="64" spans="1:17" ht="9" customHeight="1">
      <c r="A64" s="40"/>
      <c r="B64" s="40"/>
      <c r="C64" s="40"/>
      <c r="D64" s="41"/>
      <c r="E64" s="42"/>
      <c r="F64" s="42"/>
      <c r="G64" s="42"/>
      <c r="H64" s="42"/>
      <c r="I64" s="42"/>
      <c r="J64" s="81"/>
      <c r="K64" s="44"/>
      <c r="L64" s="44"/>
      <c r="M64" s="42"/>
      <c r="N64" s="85"/>
      <c r="O64" s="93"/>
      <c r="P64" s="85"/>
      <c r="Q64" s="101"/>
    </row>
    <row r="65" spans="1:104" s="70" customFormat="1" ht="51">
      <c r="A65" s="15" t="s">
        <v>0</v>
      </c>
      <c r="B65" s="15" t="s">
        <v>1</v>
      </c>
      <c r="C65" s="109" t="s">
        <v>165</v>
      </c>
      <c r="D65" s="15" t="s">
        <v>139</v>
      </c>
      <c r="E65" s="66" t="s">
        <v>2</v>
      </c>
      <c r="F65" s="67" t="s">
        <v>3</v>
      </c>
      <c r="G65" s="68"/>
      <c r="H65" s="33" t="s">
        <v>4</v>
      </c>
      <c r="I65" s="33" t="s">
        <v>157</v>
      </c>
      <c r="J65" s="69"/>
      <c r="K65" s="66" t="s">
        <v>5</v>
      </c>
      <c r="L65" s="66" t="s">
        <v>6</v>
      </c>
      <c r="M65" s="33" t="s">
        <v>7</v>
      </c>
      <c r="N65" s="107" t="s">
        <v>8</v>
      </c>
      <c r="O65" s="92" t="s">
        <v>10</v>
      </c>
      <c r="P65" s="106" t="s">
        <v>11</v>
      </c>
      <c r="Q65" s="101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</row>
    <row r="66" spans="1:16" ht="24.75" customHeight="1">
      <c r="A66" s="17" t="s">
        <v>61</v>
      </c>
      <c r="B66" s="17" t="s">
        <v>76</v>
      </c>
      <c r="C66" s="17" t="s">
        <v>66</v>
      </c>
      <c r="D66" s="56" t="s">
        <v>67</v>
      </c>
      <c r="E66" s="60">
        <v>1100000</v>
      </c>
      <c r="F66" s="20">
        <v>1364400.34</v>
      </c>
      <c r="G66" s="20"/>
      <c r="H66" s="60">
        <v>716502.86</v>
      </c>
      <c r="I66" s="32">
        <f aca="true" t="shared" si="1" ref="I66:I82">ROUND(((H66/E66)*100),2)</f>
        <v>65.14</v>
      </c>
      <c r="J66" s="20">
        <v>686542.89</v>
      </c>
      <c r="K66" s="60">
        <v>686542.89</v>
      </c>
      <c r="L66" s="60">
        <v>38645.41</v>
      </c>
      <c r="M66" s="60">
        <v>131716.64</v>
      </c>
      <c r="N66" s="60">
        <v>0</v>
      </c>
      <c r="O66" s="60">
        <v>37302.6</v>
      </c>
      <c r="P66" s="60">
        <v>455.5</v>
      </c>
    </row>
    <row r="67" spans="1:16" ht="12.75">
      <c r="A67" s="17" t="s">
        <v>61</v>
      </c>
      <c r="B67" s="17" t="s">
        <v>76</v>
      </c>
      <c r="C67" s="17" t="s">
        <v>68</v>
      </c>
      <c r="D67" s="56" t="s">
        <v>69</v>
      </c>
      <c r="E67" s="60">
        <v>721000</v>
      </c>
      <c r="F67" s="20">
        <v>841732.72</v>
      </c>
      <c r="G67" s="20"/>
      <c r="H67" s="60">
        <v>484853.08</v>
      </c>
      <c r="I67" s="32">
        <f t="shared" si="1"/>
        <v>67.25</v>
      </c>
      <c r="J67" s="20">
        <v>402918.26</v>
      </c>
      <c r="K67" s="60">
        <v>402918.26</v>
      </c>
      <c r="L67" s="60">
        <v>46038.62</v>
      </c>
      <c r="M67" s="60">
        <v>30700.72</v>
      </c>
      <c r="N67" s="60">
        <v>0</v>
      </c>
      <c r="O67" s="60">
        <v>3130.1</v>
      </c>
      <c r="P67" s="60">
        <v>704.4</v>
      </c>
    </row>
    <row r="68" spans="1:16" ht="25.5">
      <c r="A68" s="17" t="s">
        <v>61</v>
      </c>
      <c r="B68" s="17" t="s">
        <v>76</v>
      </c>
      <c r="C68" s="17" t="s">
        <v>70</v>
      </c>
      <c r="D68" s="56" t="s">
        <v>71</v>
      </c>
      <c r="E68" s="60">
        <v>570000</v>
      </c>
      <c r="F68" s="20">
        <v>1090023.01</v>
      </c>
      <c r="G68" s="20"/>
      <c r="H68" s="60">
        <v>522840.78</v>
      </c>
      <c r="I68" s="32">
        <f t="shared" si="1"/>
        <v>91.73</v>
      </c>
      <c r="J68" s="20">
        <v>586174.56</v>
      </c>
      <c r="K68" s="60">
        <v>586174.56</v>
      </c>
      <c r="L68" s="60">
        <v>18992.33</v>
      </c>
      <c r="M68" s="60">
        <v>147155.5</v>
      </c>
      <c r="N68" s="60">
        <v>0</v>
      </c>
      <c r="O68" s="60">
        <v>5599.4</v>
      </c>
      <c r="P68" s="60">
        <v>0</v>
      </c>
    </row>
    <row r="69" spans="1:16" ht="12.75">
      <c r="A69" s="17" t="s">
        <v>61</v>
      </c>
      <c r="B69" s="17" t="s">
        <v>76</v>
      </c>
      <c r="C69" s="17" t="s">
        <v>77</v>
      </c>
      <c r="D69" s="56" t="s">
        <v>78</v>
      </c>
      <c r="E69" s="60">
        <v>80400</v>
      </c>
      <c r="F69" s="20">
        <v>101268.8</v>
      </c>
      <c r="G69" s="20"/>
      <c r="H69" s="60">
        <v>87436.14</v>
      </c>
      <c r="I69" s="32">
        <f t="shared" si="1"/>
        <v>108.75</v>
      </c>
      <c r="J69" s="20">
        <v>14041.2</v>
      </c>
      <c r="K69" s="60">
        <v>1365.6</v>
      </c>
      <c r="L69" s="60">
        <v>208.54</v>
      </c>
      <c r="M69" s="60">
        <v>0</v>
      </c>
      <c r="N69" s="60">
        <v>0</v>
      </c>
      <c r="O69" s="60">
        <v>0</v>
      </c>
      <c r="P69" s="60">
        <v>0</v>
      </c>
    </row>
    <row r="70" spans="1:16" ht="12.75">
      <c r="A70" s="17" t="s">
        <v>61</v>
      </c>
      <c r="B70" s="17" t="s">
        <v>76</v>
      </c>
      <c r="C70" s="17" t="s">
        <v>79</v>
      </c>
      <c r="D70" s="56" t="s">
        <v>80</v>
      </c>
      <c r="E70" s="60">
        <v>1000</v>
      </c>
      <c r="F70" s="20">
        <v>26.7</v>
      </c>
      <c r="G70" s="20"/>
      <c r="H70" s="60">
        <v>26.7</v>
      </c>
      <c r="I70" s="32">
        <f t="shared" si="1"/>
        <v>2.67</v>
      </c>
      <c r="J70" s="2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</row>
    <row r="71" spans="1:16" ht="12.75">
      <c r="A71" s="17" t="s">
        <v>61</v>
      </c>
      <c r="B71" s="17" t="s">
        <v>76</v>
      </c>
      <c r="C71" s="17" t="s">
        <v>81</v>
      </c>
      <c r="D71" s="56" t="s">
        <v>82</v>
      </c>
      <c r="E71" s="60">
        <v>6500000</v>
      </c>
      <c r="F71" s="20">
        <v>4057523.49</v>
      </c>
      <c r="G71" s="20"/>
      <c r="H71" s="60">
        <v>4022413.91</v>
      </c>
      <c r="I71" s="32">
        <f t="shared" si="1"/>
        <v>61.88</v>
      </c>
      <c r="J71" s="20">
        <v>35535.18</v>
      </c>
      <c r="K71" s="60">
        <v>35535.18</v>
      </c>
      <c r="L71" s="60">
        <v>425.6</v>
      </c>
      <c r="M71" s="60">
        <v>0</v>
      </c>
      <c r="N71" s="60">
        <v>0</v>
      </c>
      <c r="O71" s="60">
        <v>1938</v>
      </c>
      <c r="P71" s="60">
        <v>0</v>
      </c>
    </row>
    <row r="72" spans="1:16" ht="12.75">
      <c r="A72" s="17" t="s">
        <v>61</v>
      </c>
      <c r="B72" s="17" t="s">
        <v>76</v>
      </c>
      <c r="C72" s="17" t="s">
        <v>83</v>
      </c>
      <c r="D72" s="56" t="s">
        <v>84</v>
      </c>
      <c r="E72" s="60">
        <v>40000</v>
      </c>
      <c r="F72" s="20">
        <v>23810</v>
      </c>
      <c r="G72" s="20"/>
      <c r="H72" s="60">
        <v>23810</v>
      </c>
      <c r="I72" s="32">
        <f t="shared" si="1"/>
        <v>59.53</v>
      </c>
      <c r="J72" s="2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</row>
    <row r="73" spans="1:16" ht="25.5">
      <c r="A73" s="17" t="s">
        <v>61</v>
      </c>
      <c r="B73" s="17" t="s">
        <v>76</v>
      </c>
      <c r="C73" s="17" t="s">
        <v>72</v>
      </c>
      <c r="D73" s="56" t="s">
        <v>73</v>
      </c>
      <c r="E73" s="60">
        <v>500000</v>
      </c>
      <c r="F73" s="20">
        <v>350409.51</v>
      </c>
      <c r="G73" s="20"/>
      <c r="H73" s="60">
        <v>350460.18</v>
      </c>
      <c r="I73" s="32">
        <f t="shared" si="1"/>
        <v>70.09</v>
      </c>
      <c r="J73" s="20">
        <v>277.1</v>
      </c>
      <c r="K73" s="60">
        <v>38.1</v>
      </c>
      <c r="L73" s="60">
        <v>327.77</v>
      </c>
      <c r="M73" s="60">
        <v>0</v>
      </c>
      <c r="N73" s="60">
        <v>0</v>
      </c>
      <c r="O73" s="60">
        <v>0</v>
      </c>
      <c r="P73" s="60">
        <v>0</v>
      </c>
    </row>
    <row r="74" spans="1:16" ht="12.75">
      <c r="A74" s="17" t="s">
        <v>61</v>
      </c>
      <c r="B74" s="17" t="s">
        <v>76</v>
      </c>
      <c r="C74" s="17" t="s">
        <v>22</v>
      </c>
      <c r="D74" s="56" t="s">
        <v>23</v>
      </c>
      <c r="E74" s="60">
        <v>70000</v>
      </c>
      <c r="F74" s="20">
        <v>462130.37</v>
      </c>
      <c r="G74" s="20"/>
      <c r="H74" s="60">
        <v>51208.97</v>
      </c>
      <c r="I74" s="32">
        <f t="shared" si="1"/>
        <v>73.16</v>
      </c>
      <c r="J74" s="20">
        <v>410921.4</v>
      </c>
      <c r="K74" s="60">
        <v>410921.4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</row>
    <row r="75" spans="1:16" ht="12.75">
      <c r="A75" s="17"/>
      <c r="B75" s="17"/>
      <c r="C75" s="17"/>
      <c r="D75" s="50"/>
      <c r="E75" s="60"/>
      <c r="F75" s="20"/>
      <c r="G75" s="20"/>
      <c r="H75" s="60"/>
      <c r="I75" s="32"/>
      <c r="J75" s="20"/>
      <c r="K75" s="60"/>
      <c r="L75" s="60"/>
      <c r="M75" s="60"/>
      <c r="N75" s="60"/>
      <c r="O75" s="60"/>
      <c r="P75" s="60"/>
    </row>
    <row r="76" spans="1:16" ht="19.5" customHeight="1">
      <c r="A76" s="17" t="s">
        <v>61</v>
      </c>
      <c r="B76" s="17" t="s">
        <v>85</v>
      </c>
      <c r="C76" s="17" t="s">
        <v>86</v>
      </c>
      <c r="D76" s="56" t="s">
        <v>87</v>
      </c>
      <c r="E76" s="60">
        <v>800000</v>
      </c>
      <c r="F76" s="20">
        <v>584938.8</v>
      </c>
      <c r="G76" s="20"/>
      <c r="H76" s="60">
        <v>583660.38</v>
      </c>
      <c r="I76" s="32">
        <f t="shared" si="1"/>
        <v>72.96</v>
      </c>
      <c r="J76" s="20">
        <v>1278.42</v>
      </c>
      <c r="K76" s="60">
        <v>1278.42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</row>
    <row r="77" spans="1:16" ht="24.75" customHeight="1">
      <c r="A77" s="17" t="s">
        <v>61</v>
      </c>
      <c r="B77" s="17" t="s">
        <v>85</v>
      </c>
      <c r="C77" s="17" t="s">
        <v>88</v>
      </c>
      <c r="D77" s="49" t="s">
        <v>89</v>
      </c>
      <c r="E77" s="60">
        <v>460000</v>
      </c>
      <c r="F77" s="20">
        <v>441276.91</v>
      </c>
      <c r="G77" s="20"/>
      <c r="H77" s="60">
        <v>441276.91</v>
      </c>
      <c r="I77" s="32">
        <f t="shared" si="1"/>
        <v>95.93</v>
      </c>
      <c r="J77" s="2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</row>
    <row r="78" spans="1:16" ht="12.75">
      <c r="A78" s="17"/>
      <c r="B78" s="17"/>
      <c r="C78" s="17"/>
      <c r="D78" s="50"/>
      <c r="E78" s="60"/>
      <c r="F78" s="20"/>
      <c r="G78" s="20"/>
      <c r="H78" s="60"/>
      <c r="I78" s="32"/>
      <c r="J78" s="20"/>
      <c r="K78" s="60"/>
      <c r="L78" s="60"/>
      <c r="M78" s="60"/>
      <c r="N78" s="60"/>
      <c r="O78" s="60"/>
      <c r="P78" s="60"/>
    </row>
    <row r="79" spans="1:16" ht="21" customHeight="1">
      <c r="A79" s="17" t="s">
        <v>61</v>
      </c>
      <c r="B79" s="17" t="s">
        <v>90</v>
      </c>
      <c r="C79" s="17" t="s">
        <v>24</v>
      </c>
      <c r="D79" s="56" t="s">
        <v>25</v>
      </c>
      <c r="E79" s="60">
        <v>100000</v>
      </c>
      <c r="F79" s="20">
        <v>61599.1</v>
      </c>
      <c r="G79" s="20"/>
      <c r="H79" s="60">
        <v>61599.1</v>
      </c>
      <c r="I79" s="32">
        <f t="shared" si="1"/>
        <v>61.6</v>
      </c>
      <c r="J79" s="2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</row>
    <row r="80" spans="1:16" ht="12.75">
      <c r="A80" s="17"/>
      <c r="B80" s="17"/>
      <c r="C80" s="17"/>
      <c r="D80" s="56"/>
      <c r="E80" s="60"/>
      <c r="F80" s="20"/>
      <c r="G80" s="20"/>
      <c r="H80" s="60"/>
      <c r="I80" s="32"/>
      <c r="J80" s="20"/>
      <c r="K80" s="60"/>
      <c r="L80" s="60"/>
      <c r="M80" s="60"/>
      <c r="N80" s="60"/>
      <c r="O80" s="60"/>
      <c r="P80" s="60"/>
    </row>
    <row r="81" spans="1:16" ht="25.5">
      <c r="A81" s="17" t="s">
        <v>61</v>
      </c>
      <c r="B81" s="17" t="s">
        <v>91</v>
      </c>
      <c r="C81" s="17" t="s">
        <v>92</v>
      </c>
      <c r="D81" s="56" t="s">
        <v>93</v>
      </c>
      <c r="E81" s="60">
        <v>11955303</v>
      </c>
      <c r="F81" s="20">
        <v>8325463</v>
      </c>
      <c r="G81" s="20">
        <v>0</v>
      </c>
      <c r="H81" s="60">
        <v>8325463</v>
      </c>
      <c r="I81" s="32">
        <f t="shared" si="1"/>
        <v>69.64</v>
      </c>
      <c r="J81" s="2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</row>
    <row r="82" spans="1:16" ht="25.5">
      <c r="A82" s="17" t="s">
        <v>61</v>
      </c>
      <c r="B82" s="17" t="s">
        <v>91</v>
      </c>
      <c r="C82" s="17" t="s">
        <v>94</v>
      </c>
      <c r="D82" s="56" t="s">
        <v>95</v>
      </c>
      <c r="E82" s="60">
        <v>700000</v>
      </c>
      <c r="F82" s="20">
        <v>767640.23</v>
      </c>
      <c r="G82" s="20">
        <v>0</v>
      </c>
      <c r="H82" s="60">
        <v>795829.11</v>
      </c>
      <c r="I82" s="32">
        <f t="shared" si="1"/>
        <v>113.69</v>
      </c>
      <c r="J82" s="20">
        <v>3697.15</v>
      </c>
      <c r="K82" s="60">
        <v>0</v>
      </c>
      <c r="L82" s="60">
        <v>31886.03</v>
      </c>
      <c r="M82" s="60">
        <v>0</v>
      </c>
      <c r="N82" s="60">
        <v>0</v>
      </c>
      <c r="O82" s="60">
        <v>0</v>
      </c>
      <c r="P82" s="60">
        <v>0</v>
      </c>
    </row>
    <row r="83" spans="1:16" ht="12.75">
      <c r="A83" s="17"/>
      <c r="B83" s="17"/>
      <c r="C83" s="17"/>
      <c r="D83" s="50"/>
      <c r="E83" s="60"/>
      <c r="F83" s="20"/>
      <c r="G83" s="20"/>
      <c r="H83" s="60"/>
      <c r="I83" s="60"/>
      <c r="J83" s="20"/>
      <c r="K83" s="60"/>
      <c r="L83" s="60"/>
      <c r="M83" s="60"/>
      <c r="N83" s="60"/>
      <c r="O83" s="60"/>
      <c r="P83" s="60"/>
    </row>
    <row r="84" spans="1:104" s="31" customFormat="1" ht="15.75">
      <c r="A84" s="51" t="s">
        <v>96</v>
      </c>
      <c r="B84" s="21"/>
      <c r="C84" s="21"/>
      <c r="D84" s="51"/>
      <c r="E84" s="95">
        <f>SUM(E86:E87)</f>
        <v>9963551</v>
      </c>
      <c r="F84" s="97"/>
      <c r="G84" s="97"/>
      <c r="H84" s="95">
        <f>SUM(H86:H87)</f>
        <v>8404320</v>
      </c>
      <c r="I84" s="98">
        <f>ROUND(((H84/E84)*100),2)</f>
        <v>84.35</v>
      </c>
      <c r="J84" s="45"/>
      <c r="K84" s="62"/>
      <c r="L84" s="62"/>
      <c r="M84" s="62"/>
      <c r="N84" s="62"/>
      <c r="O84" s="62"/>
      <c r="P84" s="62"/>
      <c r="Q84" s="38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</row>
    <row r="85" spans="1:16" ht="15.75">
      <c r="A85" s="22"/>
      <c r="B85" s="22"/>
      <c r="C85" s="22"/>
      <c r="D85" s="52"/>
      <c r="E85" s="60"/>
      <c r="F85" s="20"/>
      <c r="G85" s="20"/>
      <c r="H85" s="60"/>
      <c r="I85" s="60"/>
      <c r="J85" s="20"/>
      <c r="K85" s="60"/>
      <c r="L85" s="60"/>
      <c r="M85" s="60"/>
      <c r="N85" s="60"/>
      <c r="O85" s="60"/>
      <c r="P85" s="60"/>
    </row>
    <row r="86" spans="1:16" ht="12.75">
      <c r="A86" s="17" t="s">
        <v>97</v>
      </c>
      <c r="B86" s="17" t="s">
        <v>98</v>
      </c>
      <c r="C86" s="17" t="s">
        <v>99</v>
      </c>
      <c r="D86" s="49" t="s">
        <v>100</v>
      </c>
      <c r="E86" s="60">
        <v>9689201</v>
      </c>
      <c r="F86" s="20">
        <v>8198553</v>
      </c>
      <c r="G86" s="20">
        <v>0</v>
      </c>
      <c r="H86" s="60">
        <v>8198553</v>
      </c>
      <c r="I86" s="32">
        <f>ROUND(((H86/E86)*100),2)</f>
        <v>84.62</v>
      </c>
      <c r="J86" s="2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</row>
    <row r="87" spans="1:16" ht="12.75">
      <c r="A87" s="17" t="s">
        <v>97</v>
      </c>
      <c r="B87" s="17" t="s">
        <v>101</v>
      </c>
      <c r="C87" s="17" t="s">
        <v>99</v>
      </c>
      <c r="D87" s="49" t="s">
        <v>102</v>
      </c>
      <c r="E87" s="60">
        <v>274350</v>
      </c>
      <c r="F87" s="20">
        <v>205767</v>
      </c>
      <c r="G87" s="20">
        <v>0</v>
      </c>
      <c r="H87" s="60">
        <v>205767</v>
      </c>
      <c r="I87" s="32">
        <f>ROUND(((H87/E87)*100),2)</f>
        <v>75</v>
      </c>
      <c r="J87" s="20">
        <v>0</v>
      </c>
      <c r="K87" s="60">
        <v>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</row>
    <row r="88" spans="1:17" ht="12.75">
      <c r="A88" s="23"/>
      <c r="B88" s="23"/>
      <c r="C88" s="23"/>
      <c r="D88" s="53"/>
      <c r="E88" s="63"/>
      <c r="F88" s="72"/>
      <c r="G88" s="72"/>
      <c r="H88" s="63"/>
      <c r="I88" s="63"/>
      <c r="J88" s="72"/>
      <c r="K88" s="63"/>
      <c r="L88" s="63"/>
      <c r="M88" s="63"/>
      <c r="N88" s="63"/>
      <c r="O88" s="63"/>
      <c r="P88" s="63"/>
      <c r="Q88" s="38" t="s">
        <v>162</v>
      </c>
    </row>
    <row r="89" spans="1:104" s="87" customFormat="1" ht="36.75" customHeight="1">
      <c r="A89" s="15" t="s">
        <v>0</v>
      </c>
      <c r="B89" s="15" t="s">
        <v>1</v>
      </c>
      <c r="C89" s="109" t="s">
        <v>165</v>
      </c>
      <c r="D89" s="15" t="s">
        <v>139</v>
      </c>
      <c r="E89" s="66" t="s">
        <v>2</v>
      </c>
      <c r="F89" s="67" t="s">
        <v>3</v>
      </c>
      <c r="G89" s="68"/>
      <c r="H89" s="33" t="s">
        <v>4</v>
      </c>
      <c r="I89" s="33" t="s">
        <v>157</v>
      </c>
      <c r="J89" s="69"/>
      <c r="K89" s="66" t="s">
        <v>5</v>
      </c>
      <c r="L89" s="66" t="s">
        <v>6</v>
      </c>
      <c r="M89" s="33" t="s">
        <v>7</v>
      </c>
      <c r="N89" s="107" t="s">
        <v>8</v>
      </c>
      <c r="O89" s="33" t="s">
        <v>10</v>
      </c>
      <c r="P89" s="106" t="s">
        <v>11</v>
      </c>
      <c r="Q89" s="101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  <c r="CX89" s="89"/>
      <c r="CY89" s="89"/>
      <c r="CZ89" s="89"/>
    </row>
    <row r="90" spans="1:104" s="84" customFormat="1" ht="12.75" hidden="1">
      <c r="A90" s="18"/>
      <c r="B90" s="18"/>
      <c r="C90" s="18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71"/>
      <c r="Q90" s="38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</row>
    <row r="91" spans="1:104" s="88" customFormat="1" ht="12.75">
      <c r="A91" s="24"/>
      <c r="B91" s="24"/>
      <c r="C91" s="24"/>
      <c r="D91" s="25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91"/>
      <c r="Q91" s="38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</row>
    <row r="92" spans="1:104" s="86" customFormat="1" ht="15.75">
      <c r="A92" s="55" t="s">
        <v>103</v>
      </c>
      <c r="B92" s="27"/>
      <c r="C92" s="27"/>
      <c r="D92" s="55"/>
      <c r="E92" s="96">
        <f>SUM(E94:E107)</f>
        <v>1109978</v>
      </c>
      <c r="F92" s="74"/>
      <c r="G92" s="74"/>
      <c r="H92" s="96">
        <f>SUM(H94:H107)</f>
        <v>718496.36</v>
      </c>
      <c r="I92" s="98">
        <f>ROUND(((H92/E92)*100),2)</f>
        <v>64.73</v>
      </c>
      <c r="J92" s="74"/>
      <c r="K92" s="96">
        <f>SUM(K94:K107)</f>
        <v>3526.7200000000003</v>
      </c>
      <c r="L92" s="96">
        <f>SUM(L94:L107)</f>
        <v>183.1</v>
      </c>
      <c r="M92" s="73"/>
      <c r="N92" s="73"/>
      <c r="O92" s="73"/>
      <c r="P92" s="73"/>
      <c r="Q92" s="38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</row>
    <row r="93" spans="1:16" ht="12.75">
      <c r="A93" s="17"/>
      <c r="B93" s="17"/>
      <c r="C93" s="17"/>
      <c r="D93" s="56"/>
      <c r="E93" s="60"/>
      <c r="F93" s="20"/>
      <c r="G93" s="20"/>
      <c r="H93" s="60"/>
      <c r="I93" s="60"/>
      <c r="J93" s="20"/>
      <c r="K93" s="60"/>
      <c r="L93" s="60"/>
      <c r="M93" s="60"/>
      <c r="N93" s="60"/>
      <c r="O93" s="60"/>
      <c r="P93" s="60"/>
    </row>
    <row r="94" spans="1:16" ht="12.75">
      <c r="A94" s="17" t="s">
        <v>104</v>
      </c>
      <c r="B94" s="17" t="s">
        <v>105</v>
      </c>
      <c r="C94" s="17" t="s">
        <v>38</v>
      </c>
      <c r="D94" s="49" t="s">
        <v>39</v>
      </c>
      <c r="E94" s="60">
        <v>49700</v>
      </c>
      <c r="F94" s="20">
        <v>37725.49</v>
      </c>
      <c r="G94" s="20">
        <v>0</v>
      </c>
      <c r="H94" s="60">
        <v>37614.38</v>
      </c>
      <c r="I94" s="32">
        <f aca="true" t="shared" si="2" ref="I94:I107">ROUND(((H94/E94)*100),2)</f>
        <v>75.68</v>
      </c>
      <c r="J94" s="20">
        <v>294.21</v>
      </c>
      <c r="K94" s="60">
        <v>294.21</v>
      </c>
      <c r="L94" s="60">
        <v>183.1</v>
      </c>
      <c r="M94" s="60">
        <v>0</v>
      </c>
      <c r="N94" s="60">
        <v>0</v>
      </c>
      <c r="O94" s="60">
        <v>0</v>
      </c>
      <c r="P94" s="60">
        <v>0</v>
      </c>
    </row>
    <row r="95" spans="1:16" ht="12.75">
      <c r="A95" s="17" t="s">
        <v>104</v>
      </c>
      <c r="B95" s="17" t="s">
        <v>105</v>
      </c>
      <c r="C95" s="17" t="s">
        <v>22</v>
      </c>
      <c r="D95" s="49" t="s">
        <v>23</v>
      </c>
      <c r="E95" s="60">
        <v>0</v>
      </c>
      <c r="F95" s="20">
        <v>40</v>
      </c>
      <c r="G95" s="20">
        <v>0</v>
      </c>
      <c r="H95" s="60">
        <v>40</v>
      </c>
      <c r="I95" s="32"/>
      <c r="J95" s="2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</row>
    <row r="96" spans="1:16" ht="12.75">
      <c r="A96" s="17" t="s">
        <v>104</v>
      </c>
      <c r="B96" s="17" t="s">
        <v>105</v>
      </c>
      <c r="C96" s="17" t="s">
        <v>106</v>
      </c>
      <c r="D96" s="49" t="s">
        <v>107</v>
      </c>
      <c r="E96" s="60">
        <v>0</v>
      </c>
      <c r="F96" s="20">
        <v>5050</v>
      </c>
      <c r="G96" s="20">
        <v>0</v>
      </c>
      <c r="H96" s="60">
        <v>5050</v>
      </c>
      <c r="I96" s="32"/>
      <c r="J96" s="2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</row>
    <row r="97" spans="1:16" ht="12.75">
      <c r="A97" s="17" t="s">
        <v>104</v>
      </c>
      <c r="B97" s="17" t="s">
        <v>105</v>
      </c>
      <c r="C97" s="17" t="s">
        <v>108</v>
      </c>
      <c r="D97" s="49" t="s">
        <v>109</v>
      </c>
      <c r="E97" s="60">
        <v>0</v>
      </c>
      <c r="F97" s="20">
        <v>1554.4</v>
      </c>
      <c r="G97" s="20">
        <v>0</v>
      </c>
      <c r="H97" s="60">
        <v>1554.4</v>
      </c>
      <c r="I97" s="32"/>
      <c r="J97" s="2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</row>
    <row r="98" spans="1:16" ht="15.75" customHeight="1">
      <c r="A98" s="17" t="s">
        <v>104</v>
      </c>
      <c r="B98" s="17" t="s">
        <v>105</v>
      </c>
      <c r="C98" s="17" t="s">
        <v>110</v>
      </c>
      <c r="D98" s="56" t="s">
        <v>111</v>
      </c>
      <c r="E98" s="60">
        <v>18544</v>
      </c>
      <c r="F98" s="20">
        <v>18544</v>
      </c>
      <c r="G98" s="20">
        <v>0</v>
      </c>
      <c r="H98" s="60">
        <v>18544</v>
      </c>
      <c r="I98" s="32">
        <f t="shared" si="2"/>
        <v>100</v>
      </c>
      <c r="J98" s="2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</row>
    <row r="99" spans="1:16" ht="12.75">
      <c r="A99" s="17" t="s">
        <v>104</v>
      </c>
      <c r="B99" s="17" t="s">
        <v>105</v>
      </c>
      <c r="C99" s="17" t="s">
        <v>167</v>
      </c>
      <c r="D99" s="49" t="s">
        <v>168</v>
      </c>
      <c r="E99" s="60">
        <v>132074</v>
      </c>
      <c r="F99" s="20">
        <v>0</v>
      </c>
      <c r="G99" s="20">
        <v>0</v>
      </c>
      <c r="H99" s="60">
        <v>0</v>
      </c>
      <c r="I99" s="32"/>
      <c r="J99" s="20">
        <v>0</v>
      </c>
      <c r="K99" s="60">
        <v>0</v>
      </c>
      <c r="L99" s="60">
        <v>0</v>
      </c>
      <c r="M99" s="60">
        <v>0</v>
      </c>
      <c r="N99" s="60">
        <v>0</v>
      </c>
      <c r="O99" s="60">
        <v>0</v>
      </c>
      <c r="P99" s="60">
        <v>0</v>
      </c>
    </row>
    <row r="100" spans="1:16" ht="12.75">
      <c r="A100" s="17" t="s">
        <v>104</v>
      </c>
      <c r="B100" s="17" t="s">
        <v>112</v>
      </c>
      <c r="C100" s="17" t="s">
        <v>38</v>
      </c>
      <c r="D100" s="49" t="s">
        <v>39</v>
      </c>
      <c r="E100" s="60">
        <v>1800</v>
      </c>
      <c r="F100" s="20">
        <v>4244.13</v>
      </c>
      <c r="G100" s="20">
        <v>0</v>
      </c>
      <c r="H100" s="60">
        <v>4005.62</v>
      </c>
      <c r="I100" s="32">
        <f t="shared" si="2"/>
        <v>222.53</v>
      </c>
      <c r="J100" s="20">
        <v>238.51</v>
      </c>
      <c r="K100" s="60">
        <v>238.51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</row>
    <row r="101" spans="1:16" ht="12.75">
      <c r="A101" s="17" t="s">
        <v>104</v>
      </c>
      <c r="B101" s="17" t="s">
        <v>112</v>
      </c>
      <c r="C101" s="17" t="s">
        <v>20</v>
      </c>
      <c r="D101" s="49" t="s">
        <v>21</v>
      </c>
      <c r="E101" s="60">
        <v>859800</v>
      </c>
      <c r="F101" s="20">
        <v>608623</v>
      </c>
      <c r="G101" s="20">
        <v>0</v>
      </c>
      <c r="H101" s="60">
        <v>605961</v>
      </c>
      <c r="I101" s="32">
        <f t="shared" si="2"/>
        <v>70.48</v>
      </c>
      <c r="J101" s="20">
        <v>2662</v>
      </c>
      <c r="K101" s="60">
        <v>2662</v>
      </c>
      <c r="L101" s="60">
        <v>0</v>
      </c>
      <c r="M101" s="60">
        <v>0</v>
      </c>
      <c r="N101" s="60">
        <v>0</v>
      </c>
      <c r="O101" s="60">
        <v>0</v>
      </c>
      <c r="P101" s="60">
        <v>0</v>
      </c>
    </row>
    <row r="102" spans="1:16" ht="12.75">
      <c r="A102" s="17" t="s">
        <v>104</v>
      </c>
      <c r="B102" s="17" t="s">
        <v>112</v>
      </c>
      <c r="C102" s="17" t="s">
        <v>24</v>
      </c>
      <c r="D102" s="49" t="s">
        <v>25</v>
      </c>
      <c r="E102" s="60">
        <v>2800</v>
      </c>
      <c r="F102" s="20">
        <v>3193.96</v>
      </c>
      <c r="G102" s="20">
        <v>0</v>
      </c>
      <c r="H102" s="60">
        <v>3193.96</v>
      </c>
      <c r="I102" s="32">
        <f t="shared" si="2"/>
        <v>114.07</v>
      </c>
      <c r="J102" s="2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</row>
    <row r="103" spans="1:16" ht="12.75">
      <c r="A103" s="17" t="s">
        <v>104</v>
      </c>
      <c r="B103" s="17" t="s">
        <v>113</v>
      </c>
      <c r="C103" s="17" t="s">
        <v>38</v>
      </c>
      <c r="D103" s="49" t="s">
        <v>39</v>
      </c>
      <c r="E103" s="60">
        <v>16000</v>
      </c>
      <c r="F103" s="20">
        <v>14005</v>
      </c>
      <c r="G103" s="20">
        <v>0</v>
      </c>
      <c r="H103" s="60">
        <v>13673</v>
      </c>
      <c r="I103" s="32">
        <f t="shared" si="2"/>
        <v>85.46</v>
      </c>
      <c r="J103" s="20">
        <v>332</v>
      </c>
      <c r="K103" s="60">
        <v>332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</row>
    <row r="104" spans="1:16" ht="12.75">
      <c r="A104" s="17" t="s">
        <v>104</v>
      </c>
      <c r="B104" s="17" t="s">
        <v>113</v>
      </c>
      <c r="C104" s="17" t="s">
        <v>24</v>
      </c>
      <c r="D104" s="56" t="s">
        <v>25</v>
      </c>
      <c r="E104" s="60">
        <v>400</v>
      </c>
      <c r="F104" s="20">
        <v>0</v>
      </c>
      <c r="G104" s="20">
        <v>0</v>
      </c>
      <c r="H104" s="60">
        <v>0</v>
      </c>
      <c r="I104" s="32"/>
      <c r="J104" s="2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</row>
    <row r="105" spans="1:16" ht="14.25" customHeight="1">
      <c r="A105" s="17" t="s">
        <v>104</v>
      </c>
      <c r="B105" s="17" t="s">
        <v>114</v>
      </c>
      <c r="C105" s="17" t="s">
        <v>45</v>
      </c>
      <c r="D105" s="56" t="s">
        <v>115</v>
      </c>
      <c r="E105" s="60">
        <v>12000</v>
      </c>
      <c r="F105" s="20">
        <v>12000</v>
      </c>
      <c r="G105" s="20">
        <v>0</v>
      </c>
      <c r="H105" s="60">
        <v>12000</v>
      </c>
      <c r="I105" s="32">
        <f t="shared" si="2"/>
        <v>100</v>
      </c>
      <c r="J105" s="20">
        <v>0</v>
      </c>
      <c r="K105" s="60">
        <v>0</v>
      </c>
      <c r="L105" s="60">
        <v>0</v>
      </c>
      <c r="M105" s="60">
        <v>0</v>
      </c>
      <c r="N105" s="60">
        <v>0</v>
      </c>
      <c r="O105" s="60">
        <v>0</v>
      </c>
      <c r="P105" s="60">
        <v>0</v>
      </c>
    </row>
    <row r="106" spans="1:16" ht="12.75">
      <c r="A106" s="17" t="s">
        <v>104</v>
      </c>
      <c r="B106" s="17" t="s">
        <v>114</v>
      </c>
      <c r="C106" s="17" t="s">
        <v>116</v>
      </c>
      <c r="D106" s="56" t="s">
        <v>117</v>
      </c>
      <c r="E106" s="60">
        <v>2800</v>
      </c>
      <c r="F106" s="20">
        <v>2800</v>
      </c>
      <c r="G106" s="20">
        <v>0</v>
      </c>
      <c r="H106" s="60">
        <v>2800</v>
      </c>
      <c r="I106" s="32">
        <f t="shared" si="2"/>
        <v>100</v>
      </c>
      <c r="J106" s="2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</row>
    <row r="107" spans="1:16" ht="14.25" customHeight="1">
      <c r="A107" s="17" t="s">
        <v>104</v>
      </c>
      <c r="B107" s="17" t="s">
        <v>114</v>
      </c>
      <c r="C107" s="17" t="s">
        <v>110</v>
      </c>
      <c r="D107" s="56" t="s">
        <v>111</v>
      </c>
      <c r="E107" s="60">
        <v>14060</v>
      </c>
      <c r="F107" s="20">
        <v>14060</v>
      </c>
      <c r="G107" s="20">
        <v>0</v>
      </c>
      <c r="H107" s="60">
        <v>14060</v>
      </c>
      <c r="I107" s="32">
        <f t="shared" si="2"/>
        <v>100</v>
      </c>
      <c r="J107" s="20">
        <v>0</v>
      </c>
      <c r="K107" s="60">
        <v>0</v>
      </c>
      <c r="L107" s="60">
        <v>0</v>
      </c>
      <c r="M107" s="60">
        <v>0</v>
      </c>
      <c r="N107" s="60">
        <v>0</v>
      </c>
      <c r="O107" s="60">
        <v>0</v>
      </c>
      <c r="P107" s="60">
        <v>0</v>
      </c>
    </row>
    <row r="108" spans="1:16" ht="12.75">
      <c r="A108" s="17"/>
      <c r="B108" s="17"/>
      <c r="C108" s="17"/>
      <c r="D108" s="56"/>
      <c r="E108" s="60"/>
      <c r="F108" s="20"/>
      <c r="G108" s="20"/>
      <c r="H108" s="60"/>
      <c r="I108" s="60"/>
      <c r="J108" s="20"/>
      <c r="K108" s="60"/>
      <c r="L108" s="60"/>
      <c r="M108" s="60"/>
      <c r="N108" s="60"/>
      <c r="O108" s="60"/>
      <c r="P108" s="60"/>
    </row>
    <row r="109" spans="1:104" s="31" customFormat="1" ht="15.75">
      <c r="A109" s="51" t="s">
        <v>155</v>
      </c>
      <c r="B109" s="21"/>
      <c r="C109" s="21"/>
      <c r="D109" s="51"/>
      <c r="E109" s="95">
        <f>E111</f>
        <v>15700</v>
      </c>
      <c r="F109" s="97"/>
      <c r="G109" s="97"/>
      <c r="H109" s="95">
        <f>H111</f>
        <v>15700</v>
      </c>
      <c r="I109" s="98">
        <f>ROUND(((H109/E109)*100),2)</f>
        <v>100</v>
      </c>
      <c r="J109" s="45"/>
      <c r="K109" s="62"/>
      <c r="L109" s="62"/>
      <c r="M109" s="62"/>
      <c r="N109" s="62"/>
      <c r="O109" s="62"/>
      <c r="P109" s="62"/>
      <c r="Q109" s="38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83"/>
      <c r="BY109" s="83"/>
      <c r="BZ109" s="83"/>
      <c r="CA109" s="83"/>
      <c r="CB109" s="83"/>
      <c r="CC109" s="83"/>
      <c r="CD109" s="83"/>
      <c r="CE109" s="83"/>
      <c r="CF109" s="83"/>
      <c r="CG109" s="83"/>
      <c r="CH109" s="83"/>
      <c r="CI109" s="83"/>
      <c r="CJ109" s="83"/>
      <c r="CK109" s="83"/>
      <c r="CL109" s="83"/>
      <c r="CM109" s="83"/>
      <c r="CN109" s="83"/>
      <c r="CO109" s="83"/>
      <c r="CP109" s="83"/>
      <c r="CQ109" s="83"/>
      <c r="CR109" s="83"/>
      <c r="CS109" s="83"/>
      <c r="CT109" s="83"/>
      <c r="CU109" s="83"/>
      <c r="CV109" s="83"/>
      <c r="CW109" s="83"/>
      <c r="CX109" s="83"/>
      <c r="CY109" s="83"/>
      <c r="CZ109" s="83"/>
    </row>
    <row r="110" spans="1:16" ht="12.75">
      <c r="A110" s="17"/>
      <c r="B110" s="17"/>
      <c r="C110" s="17"/>
      <c r="D110" s="56"/>
      <c r="E110" s="60"/>
      <c r="F110" s="20"/>
      <c r="G110" s="20"/>
      <c r="H110" s="60"/>
      <c r="I110" s="60"/>
      <c r="J110" s="20"/>
      <c r="K110" s="60"/>
      <c r="L110" s="60"/>
      <c r="M110" s="60"/>
      <c r="N110" s="60"/>
      <c r="O110" s="60"/>
      <c r="P110" s="60"/>
    </row>
    <row r="111" spans="1:16" ht="12.75">
      <c r="A111" s="17" t="s">
        <v>149</v>
      </c>
      <c r="B111" s="17" t="s">
        <v>150</v>
      </c>
      <c r="C111" s="17" t="s">
        <v>151</v>
      </c>
      <c r="D111" s="50" t="s">
        <v>152</v>
      </c>
      <c r="E111" s="60">
        <v>15700</v>
      </c>
      <c r="F111" s="20">
        <v>15700</v>
      </c>
      <c r="G111" s="20">
        <v>0</v>
      </c>
      <c r="H111" s="60">
        <v>15700</v>
      </c>
      <c r="I111" s="32">
        <f>ROUND(((H111/E111)*100),2)</f>
        <v>100</v>
      </c>
      <c r="J111" s="20">
        <v>0</v>
      </c>
      <c r="K111" s="60">
        <v>0</v>
      </c>
      <c r="L111" s="60">
        <v>0</v>
      </c>
      <c r="M111" s="60">
        <v>0</v>
      </c>
      <c r="N111" s="60">
        <v>0</v>
      </c>
      <c r="O111" s="60">
        <v>0</v>
      </c>
      <c r="P111" s="60">
        <v>0</v>
      </c>
    </row>
    <row r="112" spans="1:16" ht="12.75">
      <c r="A112" s="17"/>
      <c r="B112" s="17"/>
      <c r="C112" s="17"/>
      <c r="D112" s="50"/>
      <c r="E112" s="60"/>
      <c r="F112" s="20"/>
      <c r="G112" s="20"/>
      <c r="H112" s="60"/>
      <c r="I112" s="60"/>
      <c r="J112" s="20"/>
      <c r="K112" s="60"/>
      <c r="L112" s="60"/>
      <c r="M112" s="60"/>
      <c r="N112" s="60"/>
      <c r="O112" s="60"/>
      <c r="P112" s="60"/>
    </row>
    <row r="113" spans="1:104" s="31" customFormat="1" ht="15.75">
      <c r="A113" s="51" t="s">
        <v>156</v>
      </c>
      <c r="B113" s="21"/>
      <c r="C113" s="21"/>
      <c r="D113" s="51"/>
      <c r="E113" s="95">
        <f>SUM(E115:E128)</f>
        <v>6627973</v>
      </c>
      <c r="F113" s="97"/>
      <c r="G113" s="97"/>
      <c r="H113" s="95">
        <f>SUM(H115:H128)</f>
        <v>5131958.7299999995</v>
      </c>
      <c r="I113" s="98">
        <f>ROUND(((H113/E113)*100),2)</f>
        <v>77.43</v>
      </c>
      <c r="J113" s="45"/>
      <c r="K113" s="62"/>
      <c r="L113" s="62"/>
      <c r="M113" s="62"/>
      <c r="N113" s="62"/>
      <c r="O113" s="62"/>
      <c r="P113" s="62"/>
      <c r="Q113" s="38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83"/>
      <c r="BY113" s="83"/>
      <c r="BZ113" s="83"/>
      <c r="CA113" s="83"/>
      <c r="CB113" s="83"/>
      <c r="CC113" s="83"/>
      <c r="CD113" s="83"/>
      <c r="CE113" s="83"/>
      <c r="CF113" s="83"/>
      <c r="CG113" s="83"/>
      <c r="CH113" s="83"/>
      <c r="CI113" s="83"/>
      <c r="CJ113" s="83"/>
      <c r="CK113" s="83"/>
      <c r="CL113" s="83"/>
      <c r="CM113" s="83"/>
      <c r="CN113" s="83"/>
      <c r="CO113" s="83"/>
      <c r="CP113" s="83"/>
      <c r="CQ113" s="83"/>
      <c r="CR113" s="83"/>
      <c r="CS113" s="83"/>
      <c r="CT113" s="83"/>
      <c r="CU113" s="83"/>
      <c r="CV113" s="83"/>
      <c r="CW113" s="83"/>
      <c r="CX113" s="83"/>
      <c r="CY113" s="83"/>
      <c r="CZ113" s="83"/>
    </row>
    <row r="114" spans="1:16" ht="12.75">
      <c r="A114" s="17"/>
      <c r="B114" s="17"/>
      <c r="C114" s="17"/>
      <c r="D114" s="50"/>
      <c r="E114" s="60"/>
      <c r="F114" s="20"/>
      <c r="G114" s="20"/>
      <c r="H114" s="60"/>
      <c r="I114" s="60"/>
      <c r="J114" s="20"/>
      <c r="K114" s="60"/>
      <c r="L114" s="60"/>
      <c r="M114" s="60"/>
      <c r="N114" s="60"/>
      <c r="O114" s="60"/>
      <c r="P114" s="60"/>
    </row>
    <row r="115" spans="1:16" ht="12.75" customHeight="1">
      <c r="A115" s="17" t="s">
        <v>140</v>
      </c>
      <c r="B115" s="17" t="s">
        <v>141</v>
      </c>
      <c r="C115" s="17" t="s">
        <v>45</v>
      </c>
      <c r="D115" s="56" t="s">
        <v>115</v>
      </c>
      <c r="E115" s="60">
        <v>294090</v>
      </c>
      <c r="F115" s="20">
        <v>220916</v>
      </c>
      <c r="G115" s="20">
        <v>0</v>
      </c>
      <c r="H115" s="60">
        <v>220916</v>
      </c>
      <c r="I115" s="32">
        <f aca="true" t="shared" si="3" ref="I115:I122">ROUND(((H115/E115)*100),2)</f>
        <v>75.12</v>
      </c>
      <c r="J115" s="20">
        <v>0</v>
      </c>
      <c r="K115" s="60">
        <v>0</v>
      </c>
      <c r="L115" s="60">
        <v>0</v>
      </c>
      <c r="M115" s="60">
        <v>0</v>
      </c>
      <c r="N115" s="60">
        <v>0</v>
      </c>
      <c r="O115" s="60">
        <v>0</v>
      </c>
      <c r="P115" s="60">
        <v>0</v>
      </c>
    </row>
    <row r="116" spans="1:16" ht="12.75" customHeight="1">
      <c r="A116" s="17" t="s">
        <v>140</v>
      </c>
      <c r="B116" s="17" t="s">
        <v>142</v>
      </c>
      <c r="C116" s="17" t="s">
        <v>108</v>
      </c>
      <c r="D116" s="50" t="s">
        <v>109</v>
      </c>
      <c r="E116" s="60">
        <v>5000</v>
      </c>
      <c r="F116" s="20">
        <v>4311.01</v>
      </c>
      <c r="G116" s="20">
        <v>0</v>
      </c>
      <c r="H116" s="60">
        <v>4311.01</v>
      </c>
      <c r="I116" s="32">
        <f t="shared" si="3"/>
        <v>86.22</v>
      </c>
      <c r="J116" s="20">
        <v>0</v>
      </c>
      <c r="K116" s="60">
        <v>0</v>
      </c>
      <c r="L116" s="60">
        <v>0</v>
      </c>
      <c r="M116" s="60">
        <v>0</v>
      </c>
      <c r="N116" s="60">
        <v>0</v>
      </c>
      <c r="O116" s="60">
        <v>0</v>
      </c>
      <c r="P116" s="60">
        <v>0</v>
      </c>
    </row>
    <row r="117" spans="1:16" ht="12.75" customHeight="1">
      <c r="A117" s="17" t="s">
        <v>140</v>
      </c>
      <c r="B117" s="17" t="s">
        <v>142</v>
      </c>
      <c r="C117" s="17" t="s">
        <v>45</v>
      </c>
      <c r="D117" s="56" t="s">
        <v>115</v>
      </c>
      <c r="E117" s="60">
        <v>4758221</v>
      </c>
      <c r="F117" s="20">
        <v>3747721</v>
      </c>
      <c r="G117" s="20">
        <v>0</v>
      </c>
      <c r="H117" s="60">
        <v>3747721</v>
      </c>
      <c r="I117" s="32">
        <f t="shared" si="3"/>
        <v>78.76</v>
      </c>
      <c r="J117" s="20">
        <v>0</v>
      </c>
      <c r="K117" s="60">
        <v>0</v>
      </c>
      <c r="L117" s="60">
        <v>0</v>
      </c>
      <c r="M117" s="60">
        <v>0</v>
      </c>
      <c r="N117" s="60">
        <v>0</v>
      </c>
      <c r="O117" s="60">
        <v>0</v>
      </c>
      <c r="P117" s="60">
        <v>0</v>
      </c>
    </row>
    <row r="118" spans="1:16" ht="12.75" customHeight="1">
      <c r="A118" s="17" t="s">
        <v>140</v>
      </c>
      <c r="B118" s="17" t="s">
        <v>143</v>
      </c>
      <c r="C118" s="17" t="s">
        <v>45</v>
      </c>
      <c r="D118" s="56" t="s">
        <v>115</v>
      </c>
      <c r="E118" s="60">
        <v>70210</v>
      </c>
      <c r="F118" s="20">
        <v>52653</v>
      </c>
      <c r="G118" s="20">
        <v>0</v>
      </c>
      <c r="H118" s="60">
        <v>52653</v>
      </c>
      <c r="I118" s="32">
        <f t="shared" si="3"/>
        <v>74.99</v>
      </c>
      <c r="J118" s="20">
        <v>0</v>
      </c>
      <c r="K118" s="60">
        <v>0</v>
      </c>
      <c r="L118" s="60">
        <v>0</v>
      </c>
      <c r="M118" s="60">
        <v>0</v>
      </c>
      <c r="N118" s="60">
        <v>0</v>
      </c>
      <c r="O118" s="60">
        <v>0</v>
      </c>
      <c r="P118" s="60">
        <v>0</v>
      </c>
    </row>
    <row r="119" spans="1:16" ht="12.75" customHeight="1">
      <c r="A119" s="17" t="s">
        <v>140</v>
      </c>
      <c r="B119" s="17" t="s">
        <v>144</v>
      </c>
      <c r="C119" s="17" t="s">
        <v>45</v>
      </c>
      <c r="D119" s="56" t="s">
        <v>115</v>
      </c>
      <c r="E119" s="60">
        <v>530110</v>
      </c>
      <c r="F119" s="20">
        <v>397584</v>
      </c>
      <c r="G119" s="20">
        <v>0</v>
      </c>
      <c r="H119" s="60">
        <v>397584</v>
      </c>
      <c r="I119" s="32">
        <f t="shared" si="3"/>
        <v>75</v>
      </c>
      <c r="J119" s="2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0</v>
      </c>
      <c r="P119" s="60">
        <v>0</v>
      </c>
    </row>
    <row r="120" spans="1:16" ht="12.75" customHeight="1">
      <c r="A120" s="17" t="s">
        <v>140</v>
      </c>
      <c r="B120" s="17" t="s">
        <v>144</v>
      </c>
      <c r="C120" s="17" t="s">
        <v>110</v>
      </c>
      <c r="D120" s="56" t="s">
        <v>111</v>
      </c>
      <c r="E120" s="60">
        <v>53158</v>
      </c>
      <c r="F120" s="20">
        <v>37013</v>
      </c>
      <c r="G120" s="20">
        <v>0</v>
      </c>
      <c r="H120" s="60">
        <v>37013</v>
      </c>
      <c r="I120" s="32">
        <f t="shared" si="3"/>
        <v>69.63</v>
      </c>
      <c r="J120" s="20">
        <v>0</v>
      </c>
      <c r="K120" s="60">
        <v>0</v>
      </c>
      <c r="L120" s="60">
        <v>0</v>
      </c>
      <c r="M120" s="60">
        <v>0</v>
      </c>
      <c r="N120" s="60">
        <v>0</v>
      </c>
      <c r="O120" s="60">
        <v>0</v>
      </c>
      <c r="P120" s="60">
        <v>0</v>
      </c>
    </row>
    <row r="121" spans="1:16" ht="12.75" customHeight="1">
      <c r="A121" s="17" t="s">
        <v>140</v>
      </c>
      <c r="B121" s="17" t="s">
        <v>145</v>
      </c>
      <c r="C121" s="17" t="s">
        <v>110</v>
      </c>
      <c r="D121" s="56" t="s">
        <v>111</v>
      </c>
      <c r="E121" s="60">
        <v>470742</v>
      </c>
      <c r="F121" s="20">
        <v>358760</v>
      </c>
      <c r="G121" s="20">
        <v>0</v>
      </c>
      <c r="H121" s="60">
        <v>358760</v>
      </c>
      <c r="I121" s="32">
        <f t="shared" si="3"/>
        <v>76.21</v>
      </c>
      <c r="J121" s="20">
        <v>0</v>
      </c>
      <c r="K121" s="60">
        <v>0</v>
      </c>
      <c r="L121" s="60">
        <v>0</v>
      </c>
      <c r="M121" s="60">
        <v>0</v>
      </c>
      <c r="N121" s="60">
        <v>0</v>
      </c>
      <c r="O121" s="60">
        <v>0</v>
      </c>
      <c r="P121" s="60">
        <v>0</v>
      </c>
    </row>
    <row r="122" spans="1:17" ht="12.75" customHeight="1">
      <c r="A122" s="23" t="s">
        <v>140</v>
      </c>
      <c r="B122" s="23" t="s">
        <v>146</v>
      </c>
      <c r="C122" s="23" t="s">
        <v>110</v>
      </c>
      <c r="D122" s="57" t="s">
        <v>111</v>
      </c>
      <c r="E122" s="63">
        <v>10000</v>
      </c>
      <c r="F122" s="72">
        <v>10000</v>
      </c>
      <c r="G122" s="72">
        <v>0</v>
      </c>
      <c r="H122" s="63">
        <v>10000</v>
      </c>
      <c r="I122" s="32">
        <f t="shared" si="3"/>
        <v>100</v>
      </c>
      <c r="J122" s="72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38" t="s">
        <v>163</v>
      </c>
    </row>
    <row r="123" spans="1:16" ht="0.75" customHeight="1">
      <c r="A123" s="23"/>
      <c r="B123" s="23"/>
      <c r="C123" s="23"/>
      <c r="D123" s="53"/>
      <c r="E123" s="63"/>
      <c r="F123" s="72"/>
      <c r="G123" s="72"/>
      <c r="H123" s="63"/>
      <c r="I123" s="63"/>
      <c r="J123" s="72"/>
      <c r="K123" s="63"/>
      <c r="L123" s="63"/>
      <c r="M123" s="63"/>
      <c r="N123" s="63"/>
      <c r="O123" s="63"/>
      <c r="P123" s="63"/>
    </row>
    <row r="124" spans="1:104" s="87" customFormat="1" ht="36.75" customHeight="1">
      <c r="A124" s="15" t="s">
        <v>0</v>
      </c>
      <c r="B124" s="15" t="s">
        <v>1</v>
      </c>
      <c r="C124" s="109" t="s">
        <v>165</v>
      </c>
      <c r="D124" s="15" t="s">
        <v>139</v>
      </c>
      <c r="E124" s="66" t="s">
        <v>2</v>
      </c>
      <c r="F124" s="67" t="s">
        <v>3</v>
      </c>
      <c r="G124" s="68"/>
      <c r="H124" s="33" t="s">
        <v>4</v>
      </c>
      <c r="I124" s="33" t="s">
        <v>157</v>
      </c>
      <c r="J124" s="69"/>
      <c r="K124" s="66" t="s">
        <v>5</v>
      </c>
      <c r="L124" s="66" t="s">
        <v>6</v>
      </c>
      <c r="M124" s="33" t="s">
        <v>7</v>
      </c>
      <c r="N124" s="107" t="s">
        <v>8</v>
      </c>
      <c r="O124" s="33" t="s">
        <v>10</v>
      </c>
      <c r="P124" s="106" t="s">
        <v>11</v>
      </c>
      <c r="Q124" s="101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</row>
    <row r="125" spans="1:16" ht="12.75" customHeight="1">
      <c r="A125" s="17"/>
      <c r="B125" s="17"/>
      <c r="C125" s="17"/>
      <c r="D125" s="56"/>
      <c r="E125" s="60"/>
      <c r="F125" s="20"/>
      <c r="G125" s="20"/>
      <c r="H125" s="60"/>
      <c r="I125" s="60"/>
      <c r="J125" s="20"/>
      <c r="K125" s="60"/>
      <c r="L125" s="60"/>
      <c r="M125" s="60"/>
      <c r="N125" s="60"/>
      <c r="O125" s="60"/>
      <c r="P125" s="60"/>
    </row>
    <row r="126" spans="1:16" ht="12.75" customHeight="1">
      <c r="A126" s="17" t="s">
        <v>140</v>
      </c>
      <c r="B126" s="17" t="s">
        <v>147</v>
      </c>
      <c r="C126" s="17" t="s">
        <v>20</v>
      </c>
      <c r="D126" s="50" t="s">
        <v>21</v>
      </c>
      <c r="E126" s="60">
        <v>40000</v>
      </c>
      <c r="F126" s="20">
        <v>25471.72</v>
      </c>
      <c r="G126" s="20">
        <v>0</v>
      </c>
      <c r="H126" s="60">
        <v>25471.72</v>
      </c>
      <c r="I126" s="32">
        <f>ROUND(((H126/E126)*100),2)</f>
        <v>63.68</v>
      </c>
      <c r="J126" s="20">
        <v>0</v>
      </c>
      <c r="K126" s="60">
        <v>0</v>
      </c>
      <c r="L126" s="60">
        <v>0</v>
      </c>
      <c r="M126" s="60">
        <v>0</v>
      </c>
      <c r="N126" s="60">
        <v>0</v>
      </c>
      <c r="O126" s="60">
        <v>0</v>
      </c>
      <c r="P126" s="60">
        <v>0</v>
      </c>
    </row>
    <row r="127" spans="1:16" ht="12.75" customHeight="1">
      <c r="A127" s="17" t="s">
        <v>140</v>
      </c>
      <c r="B127" s="17" t="s">
        <v>147</v>
      </c>
      <c r="C127" s="17" t="s">
        <v>45</v>
      </c>
      <c r="D127" s="56" t="s">
        <v>115</v>
      </c>
      <c r="E127" s="60">
        <v>71772</v>
      </c>
      <c r="F127" s="20">
        <v>53911</v>
      </c>
      <c r="G127" s="20">
        <v>0</v>
      </c>
      <c r="H127" s="60">
        <v>53911</v>
      </c>
      <c r="I127" s="32">
        <f>ROUND(((H127/E127)*100),2)</f>
        <v>75.11</v>
      </c>
      <c r="J127" s="20">
        <v>0</v>
      </c>
      <c r="K127" s="60">
        <v>0</v>
      </c>
      <c r="L127" s="60">
        <v>0</v>
      </c>
      <c r="M127" s="60">
        <v>0</v>
      </c>
      <c r="N127" s="60">
        <v>0</v>
      </c>
      <c r="O127" s="60">
        <v>0</v>
      </c>
      <c r="P127" s="60">
        <v>0</v>
      </c>
    </row>
    <row r="128" spans="1:16" ht="12.75" customHeight="1">
      <c r="A128" s="17" t="s">
        <v>140</v>
      </c>
      <c r="B128" s="17" t="s">
        <v>148</v>
      </c>
      <c r="C128" s="17" t="s">
        <v>110</v>
      </c>
      <c r="D128" s="56" t="s">
        <v>111</v>
      </c>
      <c r="E128" s="60">
        <v>324670</v>
      </c>
      <c r="F128" s="20">
        <v>223618</v>
      </c>
      <c r="G128" s="20">
        <v>0</v>
      </c>
      <c r="H128" s="60">
        <v>223618</v>
      </c>
      <c r="I128" s="32">
        <f>ROUND(((H128/E128)*100),2)</f>
        <v>68.88</v>
      </c>
      <c r="J128" s="20">
        <v>0</v>
      </c>
      <c r="K128" s="60">
        <v>0</v>
      </c>
      <c r="L128" s="60">
        <v>0</v>
      </c>
      <c r="M128" s="60">
        <v>0</v>
      </c>
      <c r="N128" s="60">
        <v>0</v>
      </c>
      <c r="O128" s="60">
        <v>0</v>
      </c>
      <c r="P128" s="60">
        <v>0</v>
      </c>
    </row>
    <row r="129" spans="1:16" ht="12.75">
      <c r="A129" s="17"/>
      <c r="B129" s="17"/>
      <c r="C129" s="17"/>
      <c r="D129" s="50"/>
      <c r="E129" s="60"/>
      <c r="F129" s="20"/>
      <c r="G129" s="20"/>
      <c r="H129" s="60"/>
      <c r="I129" s="60"/>
      <c r="J129" s="20"/>
      <c r="K129" s="60"/>
      <c r="L129" s="60"/>
      <c r="M129" s="60"/>
      <c r="N129" s="60"/>
      <c r="O129" s="60"/>
      <c r="P129" s="60"/>
    </row>
    <row r="130" spans="1:104" s="31" customFormat="1" ht="15.75">
      <c r="A130" s="51" t="s">
        <v>119</v>
      </c>
      <c r="B130" s="21"/>
      <c r="C130" s="21"/>
      <c r="D130" s="51"/>
      <c r="E130" s="95">
        <f>SUM(E132:E134)</f>
        <v>314077</v>
      </c>
      <c r="F130" s="97"/>
      <c r="G130" s="97"/>
      <c r="H130" s="95">
        <f>SUM(H132:H134)</f>
        <v>227360.86000000002</v>
      </c>
      <c r="I130" s="98">
        <f>ROUND(((H130/E130)*100),2)</f>
        <v>72.39</v>
      </c>
      <c r="J130" s="97"/>
      <c r="K130" s="95">
        <f>SUM(K132:K134)</f>
        <v>5216.8</v>
      </c>
      <c r="L130" s="62"/>
      <c r="M130" s="62"/>
      <c r="N130" s="62"/>
      <c r="O130" s="62"/>
      <c r="P130" s="62"/>
      <c r="Q130" s="38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83"/>
      <c r="BQ130" s="83"/>
      <c r="BR130" s="83"/>
      <c r="BS130" s="83"/>
      <c r="BT130" s="83"/>
      <c r="BU130" s="83"/>
      <c r="BV130" s="83"/>
      <c r="BW130" s="83"/>
      <c r="BX130" s="83"/>
      <c r="BY130" s="83"/>
      <c r="BZ130" s="83"/>
      <c r="CA130" s="83"/>
      <c r="CB130" s="83"/>
      <c r="CC130" s="83"/>
      <c r="CD130" s="83"/>
      <c r="CE130" s="83"/>
      <c r="CF130" s="83"/>
      <c r="CG130" s="83"/>
      <c r="CH130" s="83"/>
      <c r="CI130" s="83"/>
      <c r="CJ130" s="83"/>
      <c r="CK130" s="83"/>
      <c r="CL130" s="83"/>
      <c r="CM130" s="83"/>
      <c r="CN130" s="83"/>
      <c r="CO130" s="83"/>
      <c r="CP130" s="83"/>
      <c r="CQ130" s="83"/>
      <c r="CR130" s="83"/>
      <c r="CS130" s="83"/>
      <c r="CT130" s="83"/>
      <c r="CU130" s="83"/>
      <c r="CV130" s="83"/>
      <c r="CW130" s="83"/>
      <c r="CX130" s="83"/>
      <c r="CY130" s="83"/>
      <c r="CZ130" s="83"/>
    </row>
    <row r="131" spans="1:16" ht="15.75">
      <c r="A131" s="22"/>
      <c r="B131" s="22"/>
      <c r="C131" s="22"/>
      <c r="D131" s="52"/>
      <c r="E131" s="60"/>
      <c r="F131" s="20"/>
      <c r="G131" s="20"/>
      <c r="H131" s="60"/>
      <c r="I131" s="60"/>
      <c r="J131" s="20"/>
      <c r="K131" s="60"/>
      <c r="L131" s="60"/>
      <c r="M131" s="60"/>
      <c r="N131" s="60"/>
      <c r="O131" s="60"/>
      <c r="P131" s="60"/>
    </row>
    <row r="132" spans="1:16" ht="12.75">
      <c r="A132" s="17" t="s">
        <v>120</v>
      </c>
      <c r="B132" s="17" t="s">
        <v>121</v>
      </c>
      <c r="C132" s="17" t="s">
        <v>20</v>
      </c>
      <c r="D132" s="49" t="s">
        <v>21</v>
      </c>
      <c r="E132" s="60">
        <v>257600</v>
      </c>
      <c r="F132" s="20">
        <v>175929</v>
      </c>
      <c r="G132" s="20">
        <v>0</v>
      </c>
      <c r="H132" s="60">
        <v>170712.2</v>
      </c>
      <c r="I132" s="32">
        <f>ROUND(((H132/E132)*100),2)</f>
        <v>66.27</v>
      </c>
      <c r="J132" s="20">
        <v>5216.8</v>
      </c>
      <c r="K132" s="60">
        <v>5216.8</v>
      </c>
      <c r="L132" s="60">
        <v>0</v>
      </c>
      <c r="M132" s="60">
        <v>0</v>
      </c>
      <c r="N132" s="60">
        <v>0</v>
      </c>
      <c r="O132" s="60">
        <v>0</v>
      </c>
      <c r="P132" s="60">
        <v>0</v>
      </c>
    </row>
    <row r="133" spans="1:16" ht="12.75">
      <c r="A133" s="17" t="s">
        <v>120</v>
      </c>
      <c r="B133" s="17" t="s">
        <v>121</v>
      </c>
      <c r="C133" s="17" t="s">
        <v>24</v>
      </c>
      <c r="D133" s="49" t="s">
        <v>25</v>
      </c>
      <c r="E133" s="60">
        <v>2000</v>
      </c>
      <c r="F133" s="20">
        <v>2171.66</v>
      </c>
      <c r="G133" s="20">
        <v>0</v>
      </c>
      <c r="H133" s="60">
        <v>2171.66</v>
      </c>
      <c r="I133" s="32">
        <f>ROUND(((H133/E133)*100),2)</f>
        <v>108.58</v>
      </c>
      <c r="J133" s="20">
        <v>0</v>
      </c>
      <c r="K133" s="60">
        <v>0</v>
      </c>
      <c r="L133" s="60">
        <v>0</v>
      </c>
      <c r="M133" s="60">
        <v>0</v>
      </c>
      <c r="N133" s="60">
        <v>0</v>
      </c>
      <c r="O133" s="60">
        <v>0</v>
      </c>
      <c r="P133" s="60">
        <v>0</v>
      </c>
    </row>
    <row r="134" spans="1:16" ht="12.75">
      <c r="A134" s="17" t="s">
        <v>120</v>
      </c>
      <c r="B134" s="17" t="s">
        <v>122</v>
      </c>
      <c r="C134" s="17" t="s">
        <v>110</v>
      </c>
      <c r="D134" s="49" t="s">
        <v>118</v>
      </c>
      <c r="E134" s="60">
        <v>54477</v>
      </c>
      <c r="F134" s="20">
        <v>54477</v>
      </c>
      <c r="G134" s="20">
        <v>0</v>
      </c>
      <c r="H134" s="60">
        <v>54477</v>
      </c>
      <c r="I134" s="32">
        <f>ROUND(((H134/E134)*100),2)</f>
        <v>100</v>
      </c>
      <c r="J134" s="2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0</v>
      </c>
      <c r="P134" s="60">
        <v>0</v>
      </c>
    </row>
    <row r="135" spans="1:16" ht="12.75">
      <c r="A135" s="17"/>
      <c r="B135" s="17"/>
      <c r="C135" s="17"/>
      <c r="D135" s="49"/>
      <c r="E135" s="60"/>
      <c r="F135" s="20"/>
      <c r="G135" s="20"/>
      <c r="H135" s="60"/>
      <c r="I135" s="60"/>
      <c r="J135" s="20"/>
      <c r="K135" s="60"/>
      <c r="L135" s="60"/>
      <c r="M135" s="60"/>
      <c r="N135" s="60"/>
      <c r="O135" s="60"/>
      <c r="P135" s="60"/>
    </row>
    <row r="136" spans="1:104" s="31" customFormat="1" ht="15.75">
      <c r="A136" s="51" t="s">
        <v>123</v>
      </c>
      <c r="B136" s="21"/>
      <c r="C136" s="21"/>
      <c r="D136" s="51"/>
      <c r="E136" s="95">
        <f>SUM(E138:E143)</f>
        <v>5862879</v>
      </c>
      <c r="F136" s="97"/>
      <c r="G136" s="97"/>
      <c r="H136" s="95">
        <f>SUM(H138:H143)</f>
        <v>1663538.64</v>
      </c>
      <c r="I136" s="98">
        <f>ROUND(((H136/E136)*100),2)</f>
        <v>28.37</v>
      </c>
      <c r="J136" s="97"/>
      <c r="K136" s="95">
        <f>SUM(K138:K143)</f>
        <v>86013.18000000001</v>
      </c>
      <c r="L136" s="62"/>
      <c r="M136" s="62"/>
      <c r="N136" s="62"/>
      <c r="O136" s="62"/>
      <c r="P136" s="62"/>
      <c r="Q136" s="38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3"/>
      <c r="CH136" s="83"/>
      <c r="CI136" s="83"/>
      <c r="CJ136" s="83"/>
      <c r="CK136" s="83"/>
      <c r="CL136" s="83"/>
      <c r="CM136" s="83"/>
      <c r="CN136" s="83"/>
      <c r="CO136" s="83"/>
      <c r="CP136" s="83"/>
      <c r="CQ136" s="83"/>
      <c r="CR136" s="83"/>
      <c r="CS136" s="83"/>
      <c r="CT136" s="83"/>
      <c r="CU136" s="83"/>
      <c r="CV136" s="83"/>
      <c r="CW136" s="83"/>
      <c r="CX136" s="83"/>
      <c r="CY136" s="83"/>
      <c r="CZ136" s="83"/>
    </row>
    <row r="137" spans="1:16" ht="15.75">
      <c r="A137" s="22"/>
      <c r="B137" s="22"/>
      <c r="C137" s="22"/>
      <c r="D137" s="52"/>
      <c r="E137" s="60"/>
      <c r="F137" s="20"/>
      <c r="G137" s="20"/>
      <c r="H137" s="60"/>
      <c r="I137" s="60"/>
      <c r="J137" s="20"/>
      <c r="K137" s="60"/>
      <c r="L137" s="60"/>
      <c r="M137" s="60"/>
      <c r="N137" s="60"/>
      <c r="O137" s="60"/>
      <c r="P137" s="60"/>
    </row>
    <row r="138" spans="1:16" ht="12.75">
      <c r="A138" s="17" t="s">
        <v>124</v>
      </c>
      <c r="B138" s="17" t="s">
        <v>125</v>
      </c>
      <c r="C138" s="17" t="s">
        <v>126</v>
      </c>
      <c r="D138" s="49" t="s">
        <v>127</v>
      </c>
      <c r="E138" s="60">
        <v>20000</v>
      </c>
      <c r="F138" s="20">
        <v>6702.52</v>
      </c>
      <c r="G138" s="20">
        <v>0</v>
      </c>
      <c r="H138" s="60">
        <v>6702.52</v>
      </c>
      <c r="I138" s="32">
        <f aca="true" t="shared" si="4" ref="I138:I143">ROUND(((H138/E138)*100),2)</f>
        <v>33.51</v>
      </c>
      <c r="J138" s="20">
        <v>0</v>
      </c>
      <c r="K138" s="60">
        <v>0</v>
      </c>
      <c r="L138" s="60">
        <v>0</v>
      </c>
      <c r="M138" s="60">
        <v>0</v>
      </c>
      <c r="N138" s="60">
        <v>0</v>
      </c>
      <c r="O138" s="60">
        <v>0</v>
      </c>
      <c r="P138" s="60">
        <v>0</v>
      </c>
    </row>
    <row r="139" spans="1:16" ht="12.75">
      <c r="A139" s="17" t="s">
        <v>124</v>
      </c>
      <c r="B139" s="17" t="s">
        <v>125</v>
      </c>
      <c r="C139" s="17" t="s">
        <v>24</v>
      </c>
      <c r="D139" s="49" t="s">
        <v>25</v>
      </c>
      <c r="E139" s="60">
        <v>0</v>
      </c>
      <c r="F139" s="20">
        <v>305.07</v>
      </c>
      <c r="G139" s="20">
        <v>0</v>
      </c>
      <c r="H139" s="60">
        <v>305.07</v>
      </c>
      <c r="I139" s="32"/>
      <c r="J139" s="20">
        <v>0</v>
      </c>
      <c r="K139" s="60">
        <v>0</v>
      </c>
      <c r="L139" s="60">
        <v>0</v>
      </c>
      <c r="M139" s="60">
        <v>0</v>
      </c>
      <c r="N139" s="60">
        <v>0</v>
      </c>
      <c r="O139" s="60">
        <v>0</v>
      </c>
      <c r="P139" s="60">
        <v>0</v>
      </c>
    </row>
    <row r="140" spans="1:16" ht="12.75">
      <c r="A140" s="17" t="s">
        <v>124</v>
      </c>
      <c r="B140" s="17" t="s">
        <v>128</v>
      </c>
      <c r="C140" s="17" t="s">
        <v>38</v>
      </c>
      <c r="D140" s="49" t="s">
        <v>39</v>
      </c>
      <c r="E140" s="60">
        <v>850000</v>
      </c>
      <c r="F140" s="20">
        <v>804544.82</v>
      </c>
      <c r="G140" s="20">
        <v>0</v>
      </c>
      <c r="H140" s="60">
        <v>732194.69</v>
      </c>
      <c r="I140" s="32">
        <f t="shared" si="4"/>
        <v>86.14</v>
      </c>
      <c r="J140" s="20">
        <v>72350.13</v>
      </c>
      <c r="K140" s="60">
        <v>72350.13</v>
      </c>
      <c r="L140" s="60">
        <v>0</v>
      </c>
      <c r="M140" s="60">
        <v>0</v>
      </c>
      <c r="N140" s="60">
        <v>0</v>
      </c>
      <c r="O140" s="60">
        <v>0</v>
      </c>
      <c r="P140" s="60">
        <v>0</v>
      </c>
    </row>
    <row r="141" spans="1:16" ht="12.75">
      <c r="A141" s="17" t="s">
        <v>124</v>
      </c>
      <c r="B141" s="17" t="s">
        <v>128</v>
      </c>
      <c r="C141" s="17" t="s">
        <v>22</v>
      </c>
      <c r="D141" s="49" t="s">
        <v>23</v>
      </c>
      <c r="E141" s="60">
        <v>0</v>
      </c>
      <c r="F141" s="20">
        <v>13663.05</v>
      </c>
      <c r="G141" s="20">
        <v>0</v>
      </c>
      <c r="H141" s="60">
        <v>0</v>
      </c>
      <c r="I141" s="32"/>
      <c r="J141" s="20">
        <v>13663.05</v>
      </c>
      <c r="K141" s="60">
        <v>13663.05</v>
      </c>
      <c r="L141" s="60">
        <v>0</v>
      </c>
      <c r="M141" s="60">
        <v>0</v>
      </c>
      <c r="N141" s="60">
        <v>0</v>
      </c>
      <c r="O141" s="60">
        <v>0</v>
      </c>
      <c r="P141" s="60">
        <v>0</v>
      </c>
    </row>
    <row r="142" spans="1:16" ht="12.75">
      <c r="A142" s="17" t="s">
        <v>124</v>
      </c>
      <c r="B142" s="17" t="s">
        <v>128</v>
      </c>
      <c r="C142" s="17" t="s">
        <v>108</v>
      </c>
      <c r="D142" s="49" t="s">
        <v>109</v>
      </c>
      <c r="E142" s="60">
        <v>0</v>
      </c>
      <c r="F142" s="20">
        <v>250</v>
      </c>
      <c r="G142" s="20">
        <v>0</v>
      </c>
      <c r="H142" s="60">
        <v>250</v>
      </c>
      <c r="I142" s="32"/>
      <c r="J142" s="20">
        <v>0</v>
      </c>
      <c r="K142" s="60">
        <v>0</v>
      </c>
      <c r="L142" s="60">
        <v>0</v>
      </c>
      <c r="M142" s="60">
        <v>0</v>
      </c>
      <c r="N142" s="60">
        <v>0</v>
      </c>
      <c r="O142" s="60">
        <v>0</v>
      </c>
      <c r="P142" s="60">
        <v>0</v>
      </c>
    </row>
    <row r="143" spans="1:16" ht="12.75">
      <c r="A143" s="17" t="s">
        <v>124</v>
      </c>
      <c r="B143" s="17" t="s">
        <v>128</v>
      </c>
      <c r="C143" s="17" t="s">
        <v>26</v>
      </c>
      <c r="D143" s="49" t="s">
        <v>27</v>
      </c>
      <c r="E143" s="60">
        <v>4992879</v>
      </c>
      <c r="F143" s="20">
        <v>924086.36</v>
      </c>
      <c r="G143" s="20">
        <v>0</v>
      </c>
      <c r="H143" s="60">
        <v>924086.36</v>
      </c>
      <c r="I143" s="32">
        <f t="shared" si="4"/>
        <v>18.51</v>
      </c>
      <c r="J143" s="20">
        <v>0</v>
      </c>
      <c r="K143" s="60">
        <v>0</v>
      </c>
      <c r="L143" s="60">
        <v>0</v>
      </c>
      <c r="M143" s="60">
        <v>0</v>
      </c>
      <c r="N143" s="60">
        <v>0</v>
      </c>
      <c r="O143" s="60">
        <v>0</v>
      </c>
      <c r="P143" s="60">
        <v>0</v>
      </c>
    </row>
    <row r="144" spans="1:16" ht="12.75">
      <c r="A144" s="17"/>
      <c r="B144" s="17"/>
      <c r="C144" s="17"/>
      <c r="D144" s="49"/>
      <c r="E144" s="60"/>
      <c r="F144" s="20"/>
      <c r="G144" s="20"/>
      <c r="H144" s="60"/>
      <c r="I144" s="60"/>
      <c r="J144" s="20"/>
      <c r="K144" s="60"/>
      <c r="L144" s="60"/>
      <c r="M144" s="60"/>
      <c r="N144" s="60"/>
      <c r="O144" s="60"/>
      <c r="P144" s="60"/>
    </row>
    <row r="145" spans="1:104" s="31" customFormat="1" ht="15.75">
      <c r="A145" s="51" t="s">
        <v>129</v>
      </c>
      <c r="B145" s="21"/>
      <c r="C145" s="21"/>
      <c r="D145" s="51"/>
      <c r="E145" s="95">
        <f>SUM(E147:E148)</f>
        <v>112000</v>
      </c>
      <c r="F145" s="97"/>
      <c r="G145" s="97"/>
      <c r="H145" s="95">
        <f>SUM(H147:H148)</f>
        <v>65124.12</v>
      </c>
      <c r="I145" s="98">
        <f>ROUND(((H145/E145)*100),2)</f>
        <v>58.15</v>
      </c>
      <c r="J145" s="45"/>
      <c r="K145" s="62"/>
      <c r="L145" s="62"/>
      <c r="M145" s="62"/>
      <c r="N145" s="62"/>
      <c r="O145" s="62"/>
      <c r="P145" s="62"/>
      <c r="Q145" s="38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83"/>
      <c r="BW145" s="83"/>
      <c r="BX145" s="83"/>
      <c r="BY145" s="83"/>
      <c r="BZ145" s="83"/>
      <c r="CA145" s="83"/>
      <c r="CB145" s="83"/>
      <c r="CC145" s="83"/>
      <c r="CD145" s="83"/>
      <c r="CE145" s="83"/>
      <c r="CF145" s="83"/>
      <c r="CG145" s="83"/>
      <c r="CH145" s="83"/>
      <c r="CI145" s="83"/>
      <c r="CJ145" s="83"/>
      <c r="CK145" s="83"/>
      <c r="CL145" s="83"/>
      <c r="CM145" s="83"/>
      <c r="CN145" s="83"/>
      <c r="CO145" s="83"/>
      <c r="CP145" s="83"/>
      <c r="CQ145" s="83"/>
      <c r="CR145" s="83"/>
      <c r="CS145" s="83"/>
      <c r="CT145" s="83"/>
      <c r="CU145" s="83"/>
      <c r="CV145" s="83"/>
      <c r="CW145" s="83"/>
      <c r="CX145" s="83"/>
      <c r="CY145" s="83"/>
      <c r="CZ145" s="83"/>
    </row>
    <row r="146" spans="1:16" ht="15.75">
      <c r="A146" s="22"/>
      <c r="B146" s="22"/>
      <c r="C146" s="22"/>
      <c r="D146" s="52"/>
      <c r="E146" s="60"/>
      <c r="F146" s="20"/>
      <c r="G146" s="20"/>
      <c r="H146" s="60"/>
      <c r="I146" s="60"/>
      <c r="J146" s="20"/>
      <c r="K146" s="60"/>
      <c r="L146" s="60"/>
      <c r="M146" s="60"/>
      <c r="N146" s="60"/>
      <c r="O146" s="60"/>
      <c r="P146" s="60"/>
    </row>
    <row r="147" spans="1:16" ht="12.75">
      <c r="A147" s="17" t="s">
        <v>130</v>
      </c>
      <c r="B147" s="17" t="s">
        <v>131</v>
      </c>
      <c r="C147" s="17" t="s">
        <v>20</v>
      </c>
      <c r="D147" s="49" t="s">
        <v>21</v>
      </c>
      <c r="E147" s="60">
        <v>100000</v>
      </c>
      <c r="F147" s="20">
        <v>67848.48</v>
      </c>
      <c r="G147" s="20">
        <v>0</v>
      </c>
      <c r="H147" s="60">
        <v>53124.12</v>
      </c>
      <c r="I147" s="32">
        <f>ROUND(((H147/E147)*100),2)</f>
        <v>53.12</v>
      </c>
      <c r="J147" s="20">
        <v>14724.36</v>
      </c>
      <c r="K147" s="60">
        <v>0</v>
      </c>
      <c r="L147" s="60">
        <v>0</v>
      </c>
      <c r="M147" s="60">
        <v>0</v>
      </c>
      <c r="N147" s="60">
        <v>0</v>
      </c>
      <c r="O147" s="60">
        <v>0</v>
      </c>
      <c r="P147" s="60">
        <v>0</v>
      </c>
    </row>
    <row r="148" spans="1:16" ht="12.75">
      <c r="A148" s="17" t="s">
        <v>130</v>
      </c>
      <c r="B148" s="17" t="s">
        <v>131</v>
      </c>
      <c r="C148" s="17" t="s">
        <v>116</v>
      </c>
      <c r="D148" s="50" t="s">
        <v>154</v>
      </c>
      <c r="E148" s="60">
        <v>12000</v>
      </c>
      <c r="F148" s="20">
        <v>12000</v>
      </c>
      <c r="G148" s="20">
        <v>0</v>
      </c>
      <c r="H148" s="60">
        <v>12000</v>
      </c>
      <c r="I148" s="32">
        <f>ROUND(((H148/E148)*100),2)</f>
        <v>100</v>
      </c>
      <c r="J148" s="20">
        <v>0</v>
      </c>
      <c r="K148" s="60">
        <v>0</v>
      </c>
      <c r="L148" s="60">
        <v>0</v>
      </c>
      <c r="M148" s="60">
        <v>0</v>
      </c>
      <c r="N148" s="60">
        <v>0</v>
      </c>
      <c r="O148" s="60">
        <v>0</v>
      </c>
      <c r="P148" s="60">
        <v>0</v>
      </c>
    </row>
    <row r="149" spans="1:16" ht="12.75">
      <c r="A149" s="17"/>
      <c r="B149" s="17"/>
      <c r="C149" s="17"/>
      <c r="D149" s="50"/>
      <c r="E149" s="60"/>
      <c r="F149" s="20"/>
      <c r="G149" s="20"/>
      <c r="H149" s="60"/>
      <c r="I149" s="60"/>
      <c r="J149" s="20"/>
      <c r="K149" s="60"/>
      <c r="L149" s="60"/>
      <c r="M149" s="60"/>
      <c r="N149" s="60"/>
      <c r="O149" s="60"/>
      <c r="P149" s="60"/>
    </row>
    <row r="150" spans="1:104" s="31" customFormat="1" ht="15.75">
      <c r="A150" s="51" t="s">
        <v>132</v>
      </c>
      <c r="B150" s="21"/>
      <c r="C150" s="21"/>
      <c r="D150" s="51"/>
      <c r="E150" s="95">
        <f>SUM(E152:E153)</f>
        <v>836380</v>
      </c>
      <c r="F150" s="97"/>
      <c r="G150" s="97"/>
      <c r="H150" s="95">
        <f>SUM(H152:H153)</f>
        <v>837380.69</v>
      </c>
      <c r="I150" s="98">
        <f>ROUND(((H150/E150)*100),2)</f>
        <v>100.12</v>
      </c>
      <c r="J150" s="97"/>
      <c r="K150" s="95"/>
      <c r="L150" s="62"/>
      <c r="M150" s="62"/>
      <c r="N150" s="62"/>
      <c r="O150" s="62"/>
      <c r="P150" s="62"/>
      <c r="Q150" s="38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83"/>
      <c r="BW150" s="83"/>
      <c r="BX150" s="83"/>
      <c r="BY150" s="83"/>
      <c r="BZ150" s="83"/>
      <c r="CA150" s="83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</row>
    <row r="151" spans="1:16" ht="15.75">
      <c r="A151" s="22"/>
      <c r="B151" s="22"/>
      <c r="C151" s="22"/>
      <c r="D151" s="52"/>
      <c r="E151" s="60"/>
      <c r="F151" s="20"/>
      <c r="G151" s="20"/>
      <c r="H151" s="60"/>
      <c r="I151" s="60"/>
      <c r="J151" s="20"/>
      <c r="K151" s="60"/>
      <c r="L151" s="60"/>
      <c r="M151" s="60"/>
      <c r="N151" s="60"/>
      <c r="O151" s="60"/>
      <c r="P151" s="60"/>
    </row>
    <row r="152" spans="1:16" ht="12.75">
      <c r="A152" s="17" t="s">
        <v>133</v>
      </c>
      <c r="B152" s="17" t="s">
        <v>134</v>
      </c>
      <c r="C152" s="17" t="s">
        <v>20</v>
      </c>
      <c r="D152" s="49" t="s">
        <v>21</v>
      </c>
      <c r="E152" s="60">
        <v>800000</v>
      </c>
      <c r="F152" s="20">
        <v>835046.79</v>
      </c>
      <c r="G152" s="20">
        <v>0</v>
      </c>
      <c r="H152" s="60">
        <v>801001.97</v>
      </c>
      <c r="I152" s="32">
        <f>ROUND(((H152/E152)*100),2)</f>
        <v>100.13</v>
      </c>
      <c r="J152" s="20">
        <v>34044.82</v>
      </c>
      <c r="K152" s="60">
        <v>0</v>
      </c>
      <c r="L152" s="60">
        <v>0</v>
      </c>
      <c r="M152" s="60">
        <v>0</v>
      </c>
      <c r="N152" s="60">
        <v>0</v>
      </c>
      <c r="O152" s="60">
        <v>0</v>
      </c>
      <c r="P152" s="60">
        <v>0</v>
      </c>
    </row>
    <row r="153" spans="1:16" ht="12.75">
      <c r="A153" s="17" t="s">
        <v>153</v>
      </c>
      <c r="B153" s="17" t="s">
        <v>135</v>
      </c>
      <c r="C153" s="17" t="s">
        <v>108</v>
      </c>
      <c r="D153" s="49" t="s">
        <v>109</v>
      </c>
      <c r="E153" s="60">
        <v>36380</v>
      </c>
      <c r="F153" s="20">
        <v>36378.72</v>
      </c>
      <c r="G153" s="20">
        <v>0</v>
      </c>
      <c r="H153" s="60">
        <v>36378.72</v>
      </c>
      <c r="I153" s="32">
        <f>ROUND(((H153/E153)*100),2)</f>
        <v>100</v>
      </c>
      <c r="J153" s="20">
        <v>0</v>
      </c>
      <c r="K153" s="60">
        <v>0</v>
      </c>
      <c r="L153" s="60">
        <v>0</v>
      </c>
      <c r="M153" s="60">
        <v>0</v>
      </c>
      <c r="N153" s="60">
        <v>0</v>
      </c>
      <c r="O153" s="60">
        <v>0</v>
      </c>
      <c r="P153" s="60">
        <v>0</v>
      </c>
    </row>
    <row r="154" spans="1:16" ht="12" customHeight="1">
      <c r="A154" s="23"/>
      <c r="B154" s="23"/>
      <c r="C154" s="23"/>
      <c r="D154" s="58"/>
      <c r="E154" s="63"/>
      <c r="F154" s="72"/>
      <c r="G154" s="72"/>
      <c r="H154" s="63"/>
      <c r="I154" s="63"/>
      <c r="J154" s="72"/>
      <c r="K154" s="63"/>
      <c r="L154" s="63"/>
      <c r="M154" s="63"/>
      <c r="N154" s="63"/>
      <c r="O154" s="63"/>
      <c r="P154" s="63"/>
    </row>
    <row r="155" spans="1:104" s="31" customFormat="1" ht="12.75" hidden="1">
      <c r="A155" s="75"/>
      <c r="B155" s="75"/>
      <c r="C155" s="75"/>
      <c r="D155" s="76"/>
      <c r="E155" s="61"/>
      <c r="F155" s="10"/>
      <c r="G155" s="10"/>
      <c r="H155" s="61"/>
      <c r="I155" s="61"/>
      <c r="J155" s="10"/>
      <c r="K155" s="61"/>
      <c r="L155" s="61"/>
      <c r="M155" s="61"/>
      <c r="N155" s="61"/>
      <c r="O155" s="61"/>
      <c r="P155" s="61"/>
      <c r="Q155" s="102"/>
      <c r="R155" s="90"/>
      <c r="S155" s="90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83"/>
      <c r="BW155" s="83"/>
      <c r="BX155" s="83"/>
      <c r="BY155" s="83"/>
      <c r="BZ155" s="83"/>
      <c r="CA155" s="83"/>
      <c r="CB155" s="83"/>
      <c r="CC155" s="83"/>
      <c r="CD155" s="83"/>
      <c r="CE155" s="83"/>
      <c r="CF155" s="83"/>
      <c r="CG155" s="83"/>
      <c r="CH155" s="83"/>
      <c r="CI155" s="83"/>
      <c r="CJ155" s="83"/>
      <c r="CK155" s="83"/>
      <c r="CL155" s="83"/>
      <c r="CM155" s="83"/>
      <c r="CN155" s="83"/>
      <c r="CO155" s="83"/>
      <c r="CP155" s="83"/>
      <c r="CQ155" s="83"/>
      <c r="CR155" s="83"/>
      <c r="CS155" s="83"/>
      <c r="CT155" s="83"/>
      <c r="CU155" s="83"/>
      <c r="CV155" s="83"/>
      <c r="CW155" s="83"/>
      <c r="CX155" s="83"/>
      <c r="CY155" s="83"/>
      <c r="CZ155" s="83"/>
    </row>
    <row r="156" spans="1:104" s="100" customFormat="1" ht="15.75">
      <c r="A156" s="77" t="s">
        <v>158</v>
      </c>
      <c r="B156" s="99"/>
      <c r="C156" s="99"/>
      <c r="D156" s="77"/>
      <c r="E156" s="96">
        <f>E8+E12+E19+E23+E31+E38+E44+E48+E145+E150+E53+E84+E92+E109+E113+E130+E136</f>
        <v>63475509</v>
      </c>
      <c r="F156" s="108"/>
      <c r="G156" s="108"/>
      <c r="H156" s="96">
        <f>H8+H12+H19+H23+H31+H38+H44+H48+H145+H150+H53+H84+H92+H109+H113+H130+H136</f>
        <v>44810077.589999996</v>
      </c>
      <c r="I156" s="98">
        <f>ROUND(((H156/E156)*100),2)</f>
        <v>70.59</v>
      </c>
      <c r="J156" s="108"/>
      <c r="K156" s="96">
        <f>K8+K12+K19+K23+K31+K38+K44+K48+K145+K150+K53+K84+K92+K109+K113+K130+K136</f>
        <v>4339833.23</v>
      </c>
      <c r="L156" s="96">
        <f>L8+L12+L19+L23+L31+L38+L44+L48+L145+L150+L53+L84+L92+L109+L113+L130+L136</f>
        <v>175370.75000000003</v>
      </c>
      <c r="M156" s="96">
        <f>M8+M12+M19+M23+M31+M38+M44+M48+M145+M150+M53+M84+M92+M109+M113+M130+M136</f>
        <v>797406.4299999999</v>
      </c>
      <c r="N156" s="96">
        <f>N8+N12+N19+N23+N31+N38+N44+N48+N145+N150+N53+N84+N92+N109+N113+N130+N136</f>
        <v>45644</v>
      </c>
      <c r="O156" s="96">
        <f>O8+O12+O19+O23+O31+O38+O44+O48+O145+O150+O53+O84+O92+O109+O113+O130+O136</f>
        <v>50898.299999999996</v>
      </c>
      <c r="P156" s="96">
        <f>P8+P12+P19+P23+P31+P38+P44+P48+P145+P150+P53+P84+P92+P109+P113+P130+P136</f>
        <v>59742.19</v>
      </c>
      <c r="Q156" s="38" t="s">
        <v>164</v>
      </c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Ewalas</cp:lastModifiedBy>
  <cp:lastPrinted>2006-10-23T09:04:27Z</cp:lastPrinted>
  <dcterms:created xsi:type="dcterms:W3CDTF">2003-07-14T12:29:50Z</dcterms:created>
  <dcterms:modified xsi:type="dcterms:W3CDTF">2006-10-23T09:04:28Z</dcterms:modified>
  <cp:category/>
  <cp:version/>
  <cp:contentType/>
  <cp:contentStatus/>
</cp:coreProperties>
</file>